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3 до 7 лет 10 часов " sheetId="1" r:id="rId1"/>
  </sheets>
  <definedNames>
    <definedName name="_xlnm.Print_Area" localSheetId="0">'3 до 7 лет 10 часов '!$A$1:$N$255</definedName>
  </definedNames>
  <calcPr fullCalcOnLoad="1"/>
</workbook>
</file>

<file path=xl/sharedStrings.xml><?xml version="1.0" encoding="utf-8"?>
<sst xmlns="http://schemas.openxmlformats.org/spreadsheetml/2006/main" count="303" uniqueCount="145">
  <si>
    <t>Энергетическая ценность (ккал)</t>
  </si>
  <si>
    <t>в т.ч. животные</t>
  </si>
  <si>
    <t xml:space="preserve">Батон «Нарезной» обогащенный </t>
  </si>
  <si>
    <t>Чай с сахаром</t>
  </si>
  <si>
    <t>Банан свежий</t>
  </si>
  <si>
    <t>Итого за день</t>
  </si>
  <si>
    <t>Компот из изюма с витамином «С»</t>
  </si>
  <si>
    <t>Щи  из  свежей  капусты  со сметаной</t>
  </si>
  <si>
    <t xml:space="preserve">Суп картофельный с клецками </t>
  </si>
  <si>
    <t>Груша свежая</t>
  </si>
  <si>
    <t>Рассольник «Ленинградский»  со  сметаной</t>
  </si>
  <si>
    <t>Соус   сметанный</t>
  </si>
  <si>
    <t xml:space="preserve">Суп картофельный с макаронными изделиями </t>
  </si>
  <si>
    <t>Компот  из  смеси  сухофруктов с вит. «С»</t>
  </si>
  <si>
    <t>Вафли обогащенные</t>
  </si>
  <si>
    <t>Цена</t>
  </si>
  <si>
    <t>№ рецептуры или технологической карты</t>
  </si>
  <si>
    <t>к/к</t>
  </si>
  <si>
    <t xml:space="preserve">Картофельное пюре   </t>
  </si>
  <si>
    <t>Салат " Свеколка"</t>
  </si>
  <si>
    <t>Сыр порционный</t>
  </si>
  <si>
    <t>Кнели из кур запеченные</t>
  </si>
  <si>
    <t>Биточки рубленые из птицы запеченные</t>
  </si>
  <si>
    <t>Пюре из моркови</t>
  </si>
  <si>
    <t>Мандарин</t>
  </si>
  <si>
    <t>Апельсин</t>
  </si>
  <si>
    <t>Котлета рыбная рубленая запеченная</t>
  </si>
  <si>
    <t>Овощи тушеные</t>
  </si>
  <si>
    <t>Голубцы ленивые</t>
  </si>
  <si>
    <t>Рассольник  со сметаной</t>
  </si>
  <si>
    <t>Запеканка  творожная со сгущенным молоком</t>
  </si>
  <si>
    <t>92/71</t>
  </si>
  <si>
    <t>Оладьи с   джемом</t>
  </si>
  <si>
    <t xml:space="preserve">Тефтели из говядины в молочном соусе                                  </t>
  </si>
  <si>
    <t xml:space="preserve">Суп   картофельный  с  горохом  и  гренками  </t>
  </si>
  <si>
    <t>Кофейный напиток</t>
  </si>
  <si>
    <t>Какао с молоком</t>
  </si>
  <si>
    <t>Каша  геркулесовая  молочная жидкая с маслом сливочным</t>
  </si>
  <si>
    <t>Каша пшенная молочная жидкая с маслом сливочным</t>
  </si>
  <si>
    <t>Каша  гречневая  молочная  с маслом сливочным</t>
  </si>
  <si>
    <t>Каша рисовая молочная жидкая с маслом сливочным</t>
  </si>
  <si>
    <t>Сырники из творога с джемом</t>
  </si>
  <si>
    <t>Овощи в молочном соусе</t>
  </si>
  <si>
    <t>Молоко кипяченое</t>
  </si>
  <si>
    <t>100/15</t>
  </si>
  <si>
    <t>Каша манная молочная жидкая с маслом сливочным</t>
  </si>
  <si>
    <t>Каша пшеничная молочная жидкая с маслом сливочным</t>
  </si>
  <si>
    <t>Сок фруктовый</t>
  </si>
  <si>
    <t>Кисель из кураги</t>
  </si>
  <si>
    <t>Рыба тушеная в томате с овощами</t>
  </si>
  <si>
    <t>Сырники из творога с маслом сливочным</t>
  </si>
  <si>
    <t>Морковная запеканка с молочным соусом</t>
  </si>
  <si>
    <t>Йогурт питьевой</t>
  </si>
  <si>
    <t>Булочка " Веснушка"</t>
  </si>
  <si>
    <t>Морковь припущеная</t>
  </si>
  <si>
    <t>Пирожок с повидлом</t>
  </si>
  <si>
    <t xml:space="preserve">Печеночные оладьи </t>
  </si>
  <si>
    <t>250/10</t>
  </si>
  <si>
    <t>250/5</t>
  </si>
  <si>
    <t>200/5</t>
  </si>
  <si>
    <t xml:space="preserve">Омлет с сосисками </t>
  </si>
  <si>
    <t>Суп молочный с макаронными изделиями</t>
  </si>
  <si>
    <t>90/10</t>
  </si>
  <si>
    <t>Коржик молочный</t>
  </si>
  <si>
    <t>Масло сливочное</t>
  </si>
  <si>
    <t>120/25</t>
  </si>
  <si>
    <t>230/5</t>
  </si>
  <si>
    <t>Кисель плодово-ягодный с витамином С</t>
  </si>
  <si>
    <t>200/20</t>
  </si>
  <si>
    <t>Напиток витаминизированный</t>
  </si>
  <si>
    <t>Печень по- строгановски</t>
  </si>
  <si>
    <t>Жаркое по- домашнему</t>
  </si>
  <si>
    <t>Гуляш из говядины</t>
  </si>
  <si>
    <t>55/50</t>
  </si>
  <si>
    <t>80/25</t>
  </si>
  <si>
    <t>Прием пищи,              наименование бдюда</t>
  </si>
  <si>
    <t>Масса порции          (г)</t>
  </si>
  <si>
    <t>Пищевые вещества (г )</t>
  </si>
  <si>
    <t>Витамины                          мг</t>
  </si>
  <si>
    <t>Минеральные вещества, мг</t>
  </si>
  <si>
    <t>Б</t>
  </si>
  <si>
    <t>Ж</t>
  </si>
  <si>
    <t>У</t>
  </si>
  <si>
    <r>
      <t xml:space="preserve">В </t>
    </r>
    <r>
      <rPr>
        <vertAlign val="subscript"/>
        <sz val="9"/>
        <color indexed="8"/>
        <rFont val="Times New Roman"/>
        <family val="1"/>
      </rPr>
      <t>1</t>
    </r>
  </si>
  <si>
    <r>
      <t>В</t>
    </r>
    <r>
      <rPr>
        <vertAlign val="subscript"/>
        <sz val="9"/>
        <color indexed="8"/>
        <rFont val="Times New Roman"/>
        <family val="1"/>
      </rPr>
      <t xml:space="preserve"> 2</t>
    </r>
  </si>
  <si>
    <t>С</t>
  </si>
  <si>
    <t>Са</t>
  </si>
  <si>
    <t>Fe</t>
  </si>
  <si>
    <t>Хлеб  ржано-пшеничный  обогащенный</t>
  </si>
  <si>
    <t>65/40</t>
  </si>
  <si>
    <t>60/40</t>
  </si>
  <si>
    <t>Ряженка</t>
  </si>
  <si>
    <t>Салат из моркови с яблоками с маслом растительным</t>
  </si>
  <si>
    <t>Яблоко свежее</t>
  </si>
  <si>
    <t>Салат из свежей капусты</t>
  </si>
  <si>
    <t>130/40</t>
  </si>
  <si>
    <t>150/20</t>
  </si>
  <si>
    <t>Макароны запеченные с сыром</t>
  </si>
  <si>
    <t>200/15</t>
  </si>
  <si>
    <t>220/5</t>
  </si>
  <si>
    <t>Борщ из свежей капусты с картофелем с добавлением морской капусты и сметаной</t>
  </si>
  <si>
    <t>40/23</t>
  </si>
  <si>
    <t>Итого за 10 дней</t>
  </si>
  <si>
    <t>В среднем за 1 день</t>
  </si>
  <si>
    <t>Салат из квашеной капусты/Салат из свежих овощей с маслом растительным*</t>
  </si>
  <si>
    <t>Согласовано:</t>
  </si>
  <si>
    <t>Утвердаю:</t>
  </si>
  <si>
    <t xml:space="preserve">Начальник ТО Управления </t>
  </si>
  <si>
    <t xml:space="preserve">Роспотребнадзора Иркутской области </t>
  </si>
  <si>
    <t>в Черемховском районе</t>
  </si>
  <si>
    <t xml:space="preserve">                      М.Н.Федощева</t>
  </si>
  <si>
    <t xml:space="preserve">Батон «Нарезной» </t>
  </si>
  <si>
    <t>понедельник</t>
  </si>
  <si>
    <t>завтрак</t>
  </si>
  <si>
    <t>2-й завтрак</t>
  </si>
  <si>
    <t xml:space="preserve">яблоко </t>
  </si>
  <si>
    <t>обед</t>
  </si>
  <si>
    <t>Рыба (филе) запеченная в молочном соусе</t>
  </si>
  <si>
    <t xml:space="preserve">Картофельное пюре </t>
  </si>
  <si>
    <t xml:space="preserve">Хлеб  пшеничный  </t>
  </si>
  <si>
    <t>полдник</t>
  </si>
  <si>
    <t>200/10</t>
  </si>
  <si>
    <t>вторник</t>
  </si>
  <si>
    <t xml:space="preserve">Печенье </t>
  </si>
  <si>
    <t xml:space="preserve">Батон «Нарезной»  </t>
  </si>
  <si>
    <t>груша свежая</t>
  </si>
  <si>
    <t>Компот  из  изюма с вит. «С»</t>
  </si>
  <si>
    <t xml:space="preserve">Хлеб  ржано-пшеничный  </t>
  </si>
  <si>
    <t>среда</t>
  </si>
  <si>
    <t>четверг</t>
  </si>
  <si>
    <t>Рагу овощное</t>
  </si>
  <si>
    <t>пятница</t>
  </si>
  <si>
    <t>Кефир с сахаром</t>
  </si>
  <si>
    <t xml:space="preserve">Хлеб  ржано-пшеничный </t>
  </si>
  <si>
    <t>салат витаминный с маслом растительным</t>
  </si>
  <si>
    <t>Кефир с  сахаром</t>
  </si>
  <si>
    <t>Салат из свеклы с маслом растительным</t>
  </si>
  <si>
    <t>салат из моркови с яблоками, с маслом растительным</t>
  </si>
  <si>
    <t>Булочка сдобная</t>
  </si>
  <si>
    <t>Суп из овощей со сметаной</t>
  </si>
  <si>
    <t>Заведующая МКДОУ __________________-</t>
  </si>
  <si>
    <t>__________</t>
  </si>
  <si>
    <t>Хохлова Р.В.</t>
  </si>
  <si>
    <t>с.Узкий Луг</t>
  </si>
  <si>
    <t>Перспективное 10-ти дневное меню осенне-зимнего периода (3-7лет) на 2013-2014гг.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</si>
</sst>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0" fontId="4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 indent="2"/>
    </xf>
    <xf numFmtId="0" fontId="3" fillId="0" borderId="12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12" xfId="0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255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9.28125" style="0" customWidth="1"/>
    <col min="2" max="2" width="24.00390625" style="0" customWidth="1"/>
    <col min="4" max="4" width="8.28125" style="0" hidden="1" customWidth="1"/>
    <col min="5" max="5" width="10.00390625" style="0" bestFit="1" customWidth="1"/>
    <col min="6" max="6" width="0" style="0" hidden="1" customWidth="1"/>
    <col min="7" max="7" width="10.140625" style="0" bestFit="1" customWidth="1"/>
    <col min="8" max="8" width="10.00390625" style="0" bestFit="1" customWidth="1"/>
    <col min="10" max="10" width="7.140625" style="0" customWidth="1"/>
    <col min="11" max="12" width="5.7109375" style="0" customWidth="1"/>
  </cols>
  <sheetData>
    <row r="1" spans="1:9" ht="15.75">
      <c r="A1" t="s">
        <v>105</v>
      </c>
      <c r="I1" s="34" t="s">
        <v>106</v>
      </c>
    </row>
    <row r="2" spans="1:12" ht="15">
      <c r="A2" t="s">
        <v>107</v>
      </c>
      <c r="I2" t="s">
        <v>140</v>
      </c>
      <c r="L2" t="s">
        <v>143</v>
      </c>
    </row>
    <row r="3" spans="1:11" ht="15">
      <c r="A3" t="s">
        <v>108</v>
      </c>
      <c r="I3" t="s">
        <v>142</v>
      </c>
      <c r="K3" t="s">
        <v>141</v>
      </c>
    </row>
    <row r="4" ht="15">
      <c r="A4" t="s">
        <v>109</v>
      </c>
    </row>
    <row r="5" ht="15">
      <c r="B5" t="s">
        <v>110</v>
      </c>
    </row>
    <row r="10" spans="1:14" ht="20.25" customHeight="1">
      <c r="A10" s="56" t="s">
        <v>144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1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15.75" customHeight="1" thickBo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5.75" customHeight="1" thickBot="1">
      <c r="A14" s="69" t="s">
        <v>16</v>
      </c>
      <c r="B14" s="75" t="s">
        <v>75</v>
      </c>
      <c r="C14" s="78" t="s">
        <v>76</v>
      </c>
      <c r="D14" s="78" t="s">
        <v>15</v>
      </c>
      <c r="E14" s="72" t="s">
        <v>77</v>
      </c>
      <c r="F14" s="73"/>
      <c r="G14" s="73"/>
      <c r="H14" s="73"/>
      <c r="I14" s="63" t="s">
        <v>0</v>
      </c>
      <c r="J14" s="63" t="s">
        <v>78</v>
      </c>
      <c r="K14" s="67"/>
      <c r="L14" s="64"/>
      <c r="M14" s="63" t="s">
        <v>79</v>
      </c>
      <c r="N14" s="64"/>
    </row>
    <row r="15" spans="1:14" ht="15.75" customHeight="1" thickBot="1">
      <c r="A15" s="70"/>
      <c r="B15" s="76"/>
      <c r="C15" s="79"/>
      <c r="D15" s="79"/>
      <c r="E15" s="52" t="s">
        <v>80</v>
      </c>
      <c r="F15" s="20"/>
      <c r="G15" s="54" t="s">
        <v>81</v>
      </c>
      <c r="H15" s="54" t="s">
        <v>82</v>
      </c>
      <c r="I15" s="65"/>
      <c r="J15" s="65"/>
      <c r="K15" s="68"/>
      <c r="L15" s="66"/>
      <c r="M15" s="65"/>
      <c r="N15" s="66"/>
    </row>
    <row r="16" spans="1:14" ht="24.75" thickBot="1">
      <c r="A16" s="71"/>
      <c r="B16" s="77"/>
      <c r="C16" s="80"/>
      <c r="D16" s="80"/>
      <c r="E16" s="53"/>
      <c r="F16" s="6" t="s">
        <v>1</v>
      </c>
      <c r="G16" s="55"/>
      <c r="H16" s="55"/>
      <c r="I16" s="74"/>
      <c r="J16" s="13" t="s">
        <v>83</v>
      </c>
      <c r="K16" s="13" t="s">
        <v>84</v>
      </c>
      <c r="L16" s="13" t="s">
        <v>85</v>
      </c>
      <c r="M16" s="13" t="s">
        <v>86</v>
      </c>
      <c r="N16" s="13" t="s">
        <v>87</v>
      </c>
    </row>
    <row r="17" spans="1:14" ht="15.75" thickBot="1">
      <c r="A17" s="50" t="s">
        <v>112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</row>
    <row r="18" spans="1:14" ht="15.75" thickBot="1">
      <c r="A18" s="61" t="s">
        <v>113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1:14" ht="25.5" customHeight="1" thickBot="1">
      <c r="A19" s="2">
        <v>189</v>
      </c>
      <c r="B19" s="17" t="s">
        <v>45</v>
      </c>
      <c r="C19" s="1" t="s">
        <v>59</v>
      </c>
      <c r="D19" s="1">
        <v>5.16</v>
      </c>
      <c r="E19" s="1">
        <v>6.13</v>
      </c>
      <c r="F19" s="1">
        <v>0</v>
      </c>
      <c r="G19" s="1">
        <v>8.27</v>
      </c>
      <c r="H19" s="1">
        <v>27.6</v>
      </c>
      <c r="I19" s="9">
        <v>209.33</v>
      </c>
      <c r="J19" s="24">
        <v>0.08</v>
      </c>
      <c r="K19" s="24">
        <v>0.08</v>
      </c>
      <c r="L19" s="24">
        <v>1.33</v>
      </c>
      <c r="M19" s="24">
        <v>141.3</v>
      </c>
      <c r="N19" s="24">
        <v>1.33</v>
      </c>
    </row>
    <row r="20" spans="1:14" ht="15.75" thickBot="1">
      <c r="A20" s="4">
        <v>14</v>
      </c>
      <c r="B20" s="17" t="s">
        <v>20</v>
      </c>
      <c r="C20" s="1">
        <v>15</v>
      </c>
      <c r="D20" s="1">
        <v>3.69</v>
      </c>
      <c r="E20" s="1">
        <v>4.02</v>
      </c>
      <c r="F20" s="1">
        <v>4.02</v>
      </c>
      <c r="G20" s="1">
        <v>6.35</v>
      </c>
      <c r="H20" s="1">
        <v>0</v>
      </c>
      <c r="I20" s="9">
        <v>55.5</v>
      </c>
      <c r="J20" s="24">
        <v>0.01</v>
      </c>
      <c r="K20" s="24">
        <v>0.01</v>
      </c>
      <c r="L20" s="24">
        <v>0</v>
      </c>
      <c r="M20" s="24">
        <v>132</v>
      </c>
      <c r="N20" s="24">
        <v>0.15</v>
      </c>
    </row>
    <row r="21" spans="1:14" ht="15.75" thickBot="1">
      <c r="A21" s="41" t="s">
        <v>17</v>
      </c>
      <c r="B21" s="18" t="s">
        <v>64</v>
      </c>
      <c r="C21" s="6">
        <v>5</v>
      </c>
      <c r="D21" s="6">
        <v>1.14</v>
      </c>
      <c r="E21" s="6">
        <v>1.14</v>
      </c>
      <c r="F21" s="6">
        <v>0.6</v>
      </c>
      <c r="G21" s="6"/>
      <c r="H21" s="6">
        <v>4.2</v>
      </c>
      <c r="I21" s="42">
        <v>3.75</v>
      </c>
      <c r="J21" s="29">
        <v>0</v>
      </c>
      <c r="K21" s="29">
        <v>0</v>
      </c>
      <c r="L21" s="29">
        <v>0</v>
      </c>
      <c r="M21" s="29">
        <v>0.5</v>
      </c>
      <c r="N21" s="29">
        <v>0</v>
      </c>
    </row>
    <row r="22" spans="1:14" ht="15.75" thickBot="1">
      <c r="A22" s="41">
        <v>432</v>
      </c>
      <c r="B22" s="18" t="s">
        <v>35</v>
      </c>
      <c r="C22" s="6">
        <v>200</v>
      </c>
      <c r="D22" s="6">
        <v>2.68</v>
      </c>
      <c r="E22" s="6">
        <v>1.51</v>
      </c>
      <c r="F22" s="6">
        <v>0</v>
      </c>
      <c r="G22" s="6">
        <v>1.3</v>
      </c>
      <c r="H22" s="6">
        <v>22.4</v>
      </c>
      <c r="I22" s="10">
        <v>107</v>
      </c>
      <c r="J22" s="29">
        <v>0.02</v>
      </c>
      <c r="K22" s="29">
        <v>0.01</v>
      </c>
      <c r="L22" s="29">
        <v>1</v>
      </c>
      <c r="M22" s="29">
        <v>61</v>
      </c>
      <c r="N22" s="29">
        <v>1</v>
      </c>
    </row>
    <row r="23" spans="1:14" ht="15.75" thickBot="1">
      <c r="A23" s="41" t="s">
        <v>17</v>
      </c>
      <c r="B23" s="18" t="s">
        <v>111</v>
      </c>
      <c r="C23" s="6">
        <v>30</v>
      </c>
      <c r="D23" s="6">
        <v>1.65</v>
      </c>
      <c r="E23" s="6">
        <v>2.63</v>
      </c>
      <c r="F23" s="6">
        <v>0</v>
      </c>
      <c r="G23" s="6">
        <v>1.3</v>
      </c>
      <c r="H23" s="6">
        <v>17.99</v>
      </c>
      <c r="I23" s="10">
        <v>91.7</v>
      </c>
      <c r="J23" s="29">
        <v>0.04</v>
      </c>
      <c r="K23" s="29">
        <v>0.01</v>
      </c>
      <c r="L23" s="29">
        <v>0</v>
      </c>
      <c r="M23" s="29">
        <v>7.6</v>
      </c>
      <c r="N23" s="29">
        <v>0.48</v>
      </c>
    </row>
    <row r="24" spans="1:14" ht="15.75" thickBot="1">
      <c r="A24" s="41"/>
      <c r="B24" s="18"/>
      <c r="C24" s="6"/>
      <c r="D24" s="7">
        <f>SUM(D19:D23)</f>
        <v>14.32</v>
      </c>
      <c r="E24" s="7">
        <f aca="true" t="shared" si="0" ref="E24:N24">SUM(E19:E23)</f>
        <v>15.43</v>
      </c>
      <c r="F24" s="7">
        <f t="shared" si="0"/>
        <v>4.619999999999999</v>
      </c>
      <c r="G24" s="7">
        <f t="shared" si="0"/>
        <v>17.22</v>
      </c>
      <c r="H24" s="7">
        <f t="shared" si="0"/>
        <v>72.19</v>
      </c>
      <c r="I24" s="7">
        <f t="shared" si="0"/>
        <v>467.28000000000003</v>
      </c>
      <c r="J24" s="7">
        <f t="shared" si="0"/>
        <v>0.15</v>
      </c>
      <c r="K24" s="7">
        <f t="shared" si="0"/>
        <v>0.10999999999999999</v>
      </c>
      <c r="L24" s="7">
        <f t="shared" si="0"/>
        <v>2.33</v>
      </c>
      <c r="M24" s="7">
        <f t="shared" si="0"/>
        <v>342.40000000000003</v>
      </c>
      <c r="N24" s="7">
        <f t="shared" si="0"/>
        <v>2.96</v>
      </c>
    </row>
    <row r="25" spans="1:14" ht="15.75" thickBot="1">
      <c r="A25" s="48" t="s">
        <v>114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1:14" ht="15.75" thickBot="1">
      <c r="A26" s="27" t="s">
        <v>17</v>
      </c>
      <c r="B26" s="18" t="s">
        <v>115</v>
      </c>
      <c r="C26" s="6">
        <v>90</v>
      </c>
      <c r="D26" s="6">
        <v>4.03</v>
      </c>
      <c r="E26" s="6">
        <v>1.05</v>
      </c>
      <c r="F26" s="6">
        <v>0</v>
      </c>
      <c r="G26" s="6">
        <v>0.35</v>
      </c>
      <c r="H26" s="6">
        <v>14.7</v>
      </c>
      <c r="I26" s="10">
        <v>76.8</v>
      </c>
      <c r="J26" s="29">
        <v>0.03</v>
      </c>
      <c r="K26" s="29">
        <v>0.04</v>
      </c>
      <c r="L26" s="29">
        <v>8</v>
      </c>
      <c r="M26" s="29">
        <v>6.4</v>
      </c>
      <c r="N26" s="29">
        <v>0.48</v>
      </c>
    </row>
    <row r="27" spans="1:14" ht="15.75" thickBot="1">
      <c r="A27" s="27"/>
      <c r="B27" s="16"/>
      <c r="C27" s="13"/>
      <c r="D27" s="15">
        <f aca="true" t="shared" si="1" ref="D27:N27">SUM(D26:D26)</f>
        <v>4.03</v>
      </c>
      <c r="E27" s="15">
        <f t="shared" si="1"/>
        <v>1.05</v>
      </c>
      <c r="F27" s="15">
        <f t="shared" si="1"/>
        <v>0</v>
      </c>
      <c r="G27" s="15">
        <f t="shared" si="1"/>
        <v>0.35</v>
      </c>
      <c r="H27" s="15">
        <f t="shared" si="1"/>
        <v>14.7</v>
      </c>
      <c r="I27" s="15">
        <f t="shared" si="1"/>
        <v>76.8</v>
      </c>
      <c r="J27" s="15">
        <f t="shared" si="1"/>
        <v>0.03</v>
      </c>
      <c r="K27" s="15">
        <f t="shared" si="1"/>
        <v>0.04</v>
      </c>
      <c r="L27" s="15">
        <f t="shared" si="1"/>
        <v>8</v>
      </c>
      <c r="M27" s="15">
        <f t="shared" si="1"/>
        <v>6.4</v>
      </c>
      <c r="N27" s="15">
        <f t="shared" si="1"/>
        <v>0.48</v>
      </c>
    </row>
    <row r="28" spans="1:22" ht="15.75" thickBot="1">
      <c r="A28" s="48" t="s">
        <v>116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8"/>
      <c r="P28" s="8"/>
      <c r="Q28" s="8"/>
      <c r="R28" s="8"/>
      <c r="S28" s="60"/>
      <c r="T28" s="60"/>
      <c r="U28" s="5"/>
      <c r="V28" s="5"/>
    </row>
    <row r="29" spans="1:14" ht="36.75" thickBot="1">
      <c r="A29" s="27">
        <v>76</v>
      </c>
      <c r="B29" s="18" t="s">
        <v>100</v>
      </c>
      <c r="C29" s="6" t="s">
        <v>58</v>
      </c>
      <c r="D29" s="6">
        <v>4.5</v>
      </c>
      <c r="E29" s="6">
        <v>3.2</v>
      </c>
      <c r="F29" s="6">
        <v>0.018</v>
      </c>
      <c r="G29" s="6">
        <v>5.6</v>
      </c>
      <c r="H29" s="6">
        <v>12.1</v>
      </c>
      <c r="I29" s="10">
        <v>112</v>
      </c>
      <c r="J29" s="29">
        <v>0.05</v>
      </c>
      <c r="K29" s="29">
        <v>0.04</v>
      </c>
      <c r="L29" s="29">
        <v>11</v>
      </c>
      <c r="M29" s="29">
        <v>52</v>
      </c>
      <c r="N29" s="29">
        <v>1.3</v>
      </c>
    </row>
    <row r="30" spans="1:15" ht="24.75" thickBot="1">
      <c r="A30" s="27">
        <v>229</v>
      </c>
      <c r="B30" s="18" t="s">
        <v>117</v>
      </c>
      <c r="C30" s="6">
        <v>70</v>
      </c>
      <c r="D30" s="6">
        <v>8.97</v>
      </c>
      <c r="E30" s="6">
        <v>6.9</v>
      </c>
      <c r="F30" s="6">
        <v>0</v>
      </c>
      <c r="G30" s="6">
        <v>4.9</v>
      </c>
      <c r="H30" s="6">
        <v>4.6</v>
      </c>
      <c r="I30" s="10">
        <v>81</v>
      </c>
      <c r="J30" s="29">
        <v>0.06</v>
      </c>
      <c r="K30" s="29">
        <v>0.05</v>
      </c>
      <c r="L30" s="29">
        <v>0</v>
      </c>
      <c r="M30" s="29">
        <v>15.4</v>
      </c>
      <c r="N30" s="29">
        <v>0.42</v>
      </c>
      <c r="O30" s="25"/>
    </row>
    <row r="31" spans="1:15" ht="15.75" thickBot="1">
      <c r="A31" s="27">
        <v>125</v>
      </c>
      <c r="B31" s="18" t="s">
        <v>118</v>
      </c>
      <c r="C31" s="6">
        <v>150</v>
      </c>
      <c r="D31" s="6">
        <v>4.45</v>
      </c>
      <c r="E31" s="6">
        <v>3.06</v>
      </c>
      <c r="F31" s="6">
        <v>0</v>
      </c>
      <c r="G31" s="6">
        <v>5.88</v>
      </c>
      <c r="H31" s="6">
        <v>19.25</v>
      </c>
      <c r="I31" s="10">
        <v>141.6</v>
      </c>
      <c r="J31" s="29">
        <v>0.13</v>
      </c>
      <c r="K31" s="29">
        <v>0.1</v>
      </c>
      <c r="L31" s="29">
        <v>5.29</v>
      </c>
      <c r="M31" s="29">
        <v>42.94</v>
      </c>
      <c r="N31" s="29">
        <v>1.18</v>
      </c>
      <c r="O31" s="25"/>
    </row>
    <row r="32" spans="1:15" ht="24.75" thickBot="1">
      <c r="A32" s="27">
        <v>402</v>
      </c>
      <c r="B32" s="18" t="s">
        <v>13</v>
      </c>
      <c r="C32" s="6">
        <v>200</v>
      </c>
      <c r="D32" s="6">
        <v>2.11</v>
      </c>
      <c r="E32" s="6">
        <v>1.04</v>
      </c>
      <c r="F32" s="6">
        <v>0</v>
      </c>
      <c r="G32" s="6">
        <v>0</v>
      </c>
      <c r="H32" s="6">
        <v>26.96</v>
      </c>
      <c r="I32" s="10">
        <v>107.47</v>
      </c>
      <c r="J32" s="29">
        <v>0.02</v>
      </c>
      <c r="K32" s="29">
        <v>0.01</v>
      </c>
      <c r="L32" s="29">
        <v>0</v>
      </c>
      <c r="M32" s="29">
        <v>21</v>
      </c>
      <c r="N32" s="29">
        <v>0.7</v>
      </c>
      <c r="O32" s="25"/>
    </row>
    <row r="33" spans="1:15" ht="25.5" customHeight="1" thickBot="1">
      <c r="A33" s="27" t="s">
        <v>17</v>
      </c>
      <c r="B33" s="18" t="s">
        <v>119</v>
      </c>
      <c r="C33" s="6">
        <v>35</v>
      </c>
      <c r="D33" s="6">
        <v>1.23</v>
      </c>
      <c r="E33" s="6">
        <v>1.93</v>
      </c>
      <c r="F33" s="6">
        <v>0</v>
      </c>
      <c r="G33" s="6">
        <v>0.35</v>
      </c>
      <c r="H33" s="6">
        <v>9.74</v>
      </c>
      <c r="I33" s="10">
        <v>50.75</v>
      </c>
      <c r="J33" s="29">
        <v>0.06</v>
      </c>
      <c r="K33" s="29">
        <v>0.03</v>
      </c>
      <c r="L33" s="29">
        <v>0</v>
      </c>
      <c r="M33" s="29">
        <v>10.15</v>
      </c>
      <c r="N33" s="29">
        <v>1.26</v>
      </c>
      <c r="O33" s="25"/>
    </row>
    <row r="34" spans="1:15" ht="15.75" thickBot="1">
      <c r="A34" s="28"/>
      <c r="B34" s="18"/>
      <c r="C34" s="6"/>
      <c r="D34" s="7">
        <f aca="true" t="shared" si="2" ref="D34:N34">SUM(D29:D33)</f>
        <v>21.26</v>
      </c>
      <c r="E34" s="6">
        <f t="shared" si="2"/>
        <v>16.130000000000003</v>
      </c>
      <c r="F34" s="6">
        <f t="shared" si="2"/>
        <v>0.018</v>
      </c>
      <c r="G34" s="6">
        <f t="shared" si="2"/>
        <v>16.73</v>
      </c>
      <c r="H34" s="6">
        <f t="shared" si="2"/>
        <v>72.65</v>
      </c>
      <c r="I34" s="35">
        <f t="shared" si="2"/>
        <v>492.82000000000005</v>
      </c>
      <c r="J34" s="35">
        <f t="shared" si="2"/>
        <v>0.32</v>
      </c>
      <c r="K34" s="35">
        <f t="shared" si="2"/>
        <v>0.23</v>
      </c>
      <c r="L34" s="35">
        <f t="shared" si="2"/>
        <v>16.29</v>
      </c>
      <c r="M34" s="35">
        <f t="shared" si="2"/>
        <v>141.49</v>
      </c>
      <c r="N34" s="21">
        <f t="shared" si="2"/>
        <v>4.859999999999999</v>
      </c>
      <c r="O34" s="25"/>
    </row>
    <row r="35" spans="1:15" ht="15.75" thickBot="1">
      <c r="A35" s="48" t="s">
        <v>120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25"/>
    </row>
    <row r="36" spans="1:15" ht="24.75" thickBot="1">
      <c r="A36" s="27">
        <v>156</v>
      </c>
      <c r="B36" s="18" t="s">
        <v>51</v>
      </c>
      <c r="C36" s="6" t="s">
        <v>96</v>
      </c>
      <c r="D36" s="6">
        <v>7.94</v>
      </c>
      <c r="E36" s="6">
        <v>3.4</v>
      </c>
      <c r="F36" s="6">
        <v>0</v>
      </c>
      <c r="G36" s="6">
        <v>5.9</v>
      </c>
      <c r="H36" s="6">
        <v>20.7</v>
      </c>
      <c r="I36" s="10">
        <v>140</v>
      </c>
      <c r="J36" s="29">
        <v>0.08</v>
      </c>
      <c r="K36" s="29">
        <v>0.06</v>
      </c>
      <c r="L36" s="29">
        <v>2</v>
      </c>
      <c r="M36" s="29">
        <v>50</v>
      </c>
      <c r="N36" s="29">
        <v>1</v>
      </c>
      <c r="O36" s="25"/>
    </row>
    <row r="37" spans="1:15" ht="15.75" thickBot="1">
      <c r="A37" s="27">
        <v>430</v>
      </c>
      <c r="B37" s="18" t="s">
        <v>3</v>
      </c>
      <c r="C37" s="6" t="s">
        <v>121</v>
      </c>
      <c r="D37" s="6">
        <v>8.49</v>
      </c>
      <c r="E37" s="6">
        <v>0</v>
      </c>
      <c r="F37" s="6">
        <v>0</v>
      </c>
      <c r="G37" s="6">
        <v>0.2</v>
      </c>
      <c r="H37" s="6">
        <v>9.98</v>
      </c>
      <c r="I37" s="10">
        <v>39.9</v>
      </c>
      <c r="J37" s="29">
        <v>0</v>
      </c>
      <c r="K37" s="29">
        <v>0.02</v>
      </c>
      <c r="L37" s="29">
        <v>0</v>
      </c>
      <c r="M37" s="29">
        <v>16.3</v>
      </c>
      <c r="N37" s="29">
        <v>0.04</v>
      </c>
      <c r="O37" s="25"/>
    </row>
    <row r="38" spans="1:15" ht="15.75" thickBot="1">
      <c r="A38" s="41" t="s">
        <v>17</v>
      </c>
      <c r="B38" s="18" t="s">
        <v>111</v>
      </c>
      <c r="C38" s="6">
        <v>30</v>
      </c>
      <c r="D38" s="6">
        <v>1.65</v>
      </c>
      <c r="E38" s="6">
        <v>2.63</v>
      </c>
      <c r="F38" s="6">
        <v>0</v>
      </c>
      <c r="G38" s="6">
        <v>1.3</v>
      </c>
      <c r="H38" s="6">
        <v>17.99</v>
      </c>
      <c r="I38" s="10">
        <v>91.7</v>
      </c>
      <c r="J38" s="29">
        <v>0.04</v>
      </c>
      <c r="K38" s="29">
        <v>0.01</v>
      </c>
      <c r="L38" s="29">
        <v>0</v>
      </c>
      <c r="M38" s="29">
        <v>7.6</v>
      </c>
      <c r="N38" s="29">
        <v>0.48</v>
      </c>
      <c r="O38" s="25"/>
    </row>
    <row r="39" spans="1:15" ht="15.75" thickBot="1">
      <c r="A39" s="27"/>
      <c r="B39" s="18" t="s">
        <v>5</v>
      </c>
      <c r="C39" s="6"/>
      <c r="D39" s="15">
        <f>D38+D34+D24+D27</f>
        <v>41.260000000000005</v>
      </c>
      <c r="E39" s="6">
        <f aca="true" t="shared" si="3" ref="E39:N39">E38+E34+E24</f>
        <v>34.19</v>
      </c>
      <c r="F39" s="6">
        <f t="shared" si="3"/>
        <v>4.637999999999999</v>
      </c>
      <c r="G39" s="6">
        <f t="shared" si="3"/>
        <v>35.25</v>
      </c>
      <c r="H39" s="6">
        <f t="shared" si="3"/>
        <v>162.82999999999998</v>
      </c>
      <c r="I39" s="35">
        <f t="shared" si="3"/>
        <v>1051.8000000000002</v>
      </c>
      <c r="J39" s="35">
        <f t="shared" si="3"/>
        <v>0.51</v>
      </c>
      <c r="K39" s="35">
        <f t="shared" si="3"/>
        <v>0.35</v>
      </c>
      <c r="L39" s="35">
        <f t="shared" si="3"/>
        <v>18.619999999999997</v>
      </c>
      <c r="M39" s="35">
        <f t="shared" si="3"/>
        <v>491.49</v>
      </c>
      <c r="N39" s="21">
        <f t="shared" si="3"/>
        <v>8.3</v>
      </c>
      <c r="O39" s="25"/>
    </row>
    <row r="40" spans="1:15" ht="15.75" thickBot="1">
      <c r="A40" s="50" t="s">
        <v>122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25"/>
    </row>
    <row r="41" spans="1:15" ht="15.75" thickBot="1">
      <c r="A41" s="48" t="s">
        <v>113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  <c r="O41" s="25"/>
    </row>
    <row r="42" spans="1:21" ht="25.5" customHeight="1" thickBot="1">
      <c r="A42" s="27">
        <v>189</v>
      </c>
      <c r="B42" s="18" t="s">
        <v>46</v>
      </c>
      <c r="C42" s="6" t="s">
        <v>66</v>
      </c>
      <c r="D42" s="6">
        <v>6.03</v>
      </c>
      <c r="E42" s="6">
        <v>8.59</v>
      </c>
      <c r="F42" s="6">
        <v>0</v>
      </c>
      <c r="G42" s="6">
        <v>9.81</v>
      </c>
      <c r="H42" s="6">
        <v>38</v>
      </c>
      <c r="I42" s="10">
        <v>274.4</v>
      </c>
      <c r="J42" s="29">
        <v>0.12</v>
      </c>
      <c r="K42" s="13">
        <v>0.09</v>
      </c>
      <c r="L42" s="13">
        <v>1.1</v>
      </c>
      <c r="M42" s="13">
        <v>116</v>
      </c>
      <c r="N42" s="13">
        <v>2.3</v>
      </c>
      <c r="O42" s="8"/>
      <c r="P42" s="8"/>
      <c r="Q42" s="8"/>
      <c r="R42" s="60"/>
      <c r="S42" s="60"/>
      <c r="T42" s="5"/>
      <c r="U42" s="5"/>
    </row>
    <row r="43" spans="1:21" ht="15.75" thickBot="1">
      <c r="A43" s="27">
        <v>430</v>
      </c>
      <c r="B43" s="18" t="s">
        <v>3</v>
      </c>
      <c r="C43" s="6">
        <v>150</v>
      </c>
      <c r="D43" s="6">
        <v>0.63</v>
      </c>
      <c r="E43" s="6">
        <v>0.1</v>
      </c>
      <c r="F43" s="6">
        <v>0</v>
      </c>
      <c r="G43" s="6">
        <v>0</v>
      </c>
      <c r="H43" s="6">
        <v>9.7</v>
      </c>
      <c r="I43" s="10">
        <v>37</v>
      </c>
      <c r="J43" s="29">
        <v>0</v>
      </c>
      <c r="K43" s="29">
        <v>0</v>
      </c>
      <c r="L43" s="29">
        <v>0</v>
      </c>
      <c r="M43" s="29">
        <v>5</v>
      </c>
      <c r="N43" s="29">
        <v>1</v>
      </c>
      <c r="O43" s="26"/>
      <c r="P43" s="3"/>
      <c r="Q43" s="3"/>
      <c r="R43" s="3"/>
      <c r="S43" s="3"/>
      <c r="T43" s="3"/>
      <c r="U43" s="3"/>
    </row>
    <row r="44" spans="1:21" ht="15.75" thickBot="1">
      <c r="A44" s="27" t="s">
        <v>17</v>
      </c>
      <c r="B44" s="18" t="s">
        <v>123</v>
      </c>
      <c r="C44" s="6">
        <v>20</v>
      </c>
      <c r="D44" s="6">
        <v>4.54</v>
      </c>
      <c r="E44" s="6">
        <v>0.7</v>
      </c>
      <c r="F44" s="6">
        <v>0</v>
      </c>
      <c r="G44" s="6">
        <v>0.8</v>
      </c>
      <c r="H44" s="6">
        <v>18.6</v>
      </c>
      <c r="I44" s="10">
        <v>85</v>
      </c>
      <c r="J44" s="29">
        <v>0.02</v>
      </c>
      <c r="K44" s="29">
        <v>0.01</v>
      </c>
      <c r="L44" s="29">
        <v>0</v>
      </c>
      <c r="M44" s="29">
        <v>5.8</v>
      </c>
      <c r="N44" s="29">
        <v>0.42</v>
      </c>
      <c r="O44" s="26"/>
      <c r="P44" s="3"/>
      <c r="Q44" s="3"/>
      <c r="R44" s="3"/>
      <c r="S44" s="3"/>
      <c r="T44" s="3"/>
      <c r="U44" s="3"/>
    </row>
    <row r="45" spans="1:21" ht="15.75" thickBot="1">
      <c r="A45" s="41" t="s">
        <v>17</v>
      </c>
      <c r="B45" s="18" t="s">
        <v>124</v>
      </c>
      <c r="C45" s="6">
        <v>30</v>
      </c>
      <c r="D45" s="6">
        <v>1.65</v>
      </c>
      <c r="E45" s="6">
        <v>2.63</v>
      </c>
      <c r="F45" s="6">
        <v>0</v>
      </c>
      <c r="G45" s="6">
        <v>1.3</v>
      </c>
      <c r="H45" s="6">
        <v>17.99</v>
      </c>
      <c r="I45" s="10">
        <v>91.7</v>
      </c>
      <c r="J45" s="29">
        <v>0.04</v>
      </c>
      <c r="K45" s="29">
        <v>0.01</v>
      </c>
      <c r="L45" s="29">
        <v>0</v>
      </c>
      <c r="M45" s="29">
        <v>7.6</v>
      </c>
      <c r="N45" s="29">
        <v>0.48</v>
      </c>
      <c r="O45" s="26"/>
      <c r="P45" s="3"/>
      <c r="Q45" s="3"/>
      <c r="R45" s="3"/>
      <c r="S45" s="3"/>
      <c r="T45" s="3"/>
      <c r="U45" s="3"/>
    </row>
    <row r="46" spans="1:15" ht="15.75" thickBot="1">
      <c r="A46" s="27"/>
      <c r="B46" s="18"/>
      <c r="C46" s="6"/>
      <c r="D46" s="7">
        <f aca="true" t="shared" si="4" ref="D46:N46">SUM(D42:D45)</f>
        <v>12.85</v>
      </c>
      <c r="E46" s="6">
        <f t="shared" si="4"/>
        <v>12.02</v>
      </c>
      <c r="F46" s="6">
        <f t="shared" si="4"/>
        <v>0</v>
      </c>
      <c r="G46" s="6">
        <f t="shared" si="4"/>
        <v>11.910000000000002</v>
      </c>
      <c r="H46" s="6">
        <f t="shared" si="4"/>
        <v>84.29</v>
      </c>
      <c r="I46" s="35">
        <f t="shared" si="4"/>
        <v>488.09999999999997</v>
      </c>
      <c r="J46" s="35">
        <f t="shared" si="4"/>
        <v>0.18</v>
      </c>
      <c r="K46" s="35">
        <f t="shared" si="4"/>
        <v>0.10999999999999999</v>
      </c>
      <c r="L46" s="35">
        <f t="shared" si="4"/>
        <v>1.1</v>
      </c>
      <c r="M46" s="35">
        <f t="shared" si="4"/>
        <v>134.4</v>
      </c>
      <c r="N46" s="21">
        <f t="shared" si="4"/>
        <v>4.199999999999999</v>
      </c>
      <c r="O46" s="25"/>
    </row>
    <row r="47" spans="1:15" ht="15.75" thickBot="1">
      <c r="A47" s="48" t="s">
        <v>114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  <c r="O47" s="25"/>
    </row>
    <row r="48" spans="1:15" ht="15.75" thickBot="1">
      <c r="A48" s="27" t="s">
        <v>17</v>
      </c>
      <c r="B48" s="18" t="s">
        <v>125</v>
      </c>
      <c r="C48" s="6">
        <v>85</v>
      </c>
      <c r="D48" s="6">
        <v>4.55</v>
      </c>
      <c r="E48" s="6">
        <v>0.44</v>
      </c>
      <c r="F48" s="6">
        <v>0</v>
      </c>
      <c r="G48" s="6">
        <v>0.44</v>
      </c>
      <c r="H48" s="6">
        <v>7.94</v>
      </c>
      <c r="I48" s="10">
        <v>38.07</v>
      </c>
      <c r="J48" s="29">
        <v>0.04</v>
      </c>
      <c r="K48" s="29">
        <v>0.03</v>
      </c>
      <c r="L48" s="29">
        <v>60</v>
      </c>
      <c r="M48" s="29">
        <v>34</v>
      </c>
      <c r="N48" s="29">
        <v>0.3</v>
      </c>
      <c r="O48" s="25"/>
    </row>
    <row r="49" spans="1:15" ht="15.75" thickBot="1">
      <c r="A49" s="27"/>
      <c r="B49" s="16"/>
      <c r="C49" s="13"/>
      <c r="D49" s="15">
        <f aca="true" t="shared" si="5" ref="D49:N49">SUM(D48:D48)</f>
        <v>4.55</v>
      </c>
      <c r="E49" s="15">
        <f t="shared" si="5"/>
        <v>0.44</v>
      </c>
      <c r="F49" s="15">
        <f t="shared" si="5"/>
        <v>0</v>
      </c>
      <c r="G49" s="15">
        <f t="shared" si="5"/>
        <v>0.44</v>
      </c>
      <c r="H49" s="15">
        <f t="shared" si="5"/>
        <v>7.94</v>
      </c>
      <c r="I49" s="15">
        <f t="shared" si="5"/>
        <v>38.07</v>
      </c>
      <c r="J49" s="15">
        <f t="shared" si="5"/>
        <v>0.04</v>
      </c>
      <c r="K49" s="15">
        <f t="shared" si="5"/>
        <v>0.03</v>
      </c>
      <c r="L49" s="15">
        <f t="shared" si="5"/>
        <v>60</v>
      </c>
      <c r="M49" s="15">
        <f t="shared" si="5"/>
        <v>34</v>
      </c>
      <c r="N49" s="15">
        <f t="shared" si="5"/>
        <v>0.3</v>
      </c>
      <c r="O49" s="25"/>
    </row>
    <row r="50" spans="1:15" ht="15.75" thickBot="1">
      <c r="A50" s="48" t="s">
        <v>116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  <c r="O50" s="25"/>
    </row>
    <row r="51" spans="1:23" ht="15.75" thickBot="1">
      <c r="A51" s="27">
        <v>35</v>
      </c>
      <c r="B51" s="18" t="s">
        <v>94</v>
      </c>
      <c r="C51" s="6">
        <v>60</v>
      </c>
      <c r="D51" s="6">
        <v>1.82</v>
      </c>
      <c r="E51" s="6">
        <v>0.96</v>
      </c>
      <c r="F51" s="6">
        <v>0.3</v>
      </c>
      <c r="G51" s="6">
        <v>3.06</v>
      </c>
      <c r="H51" s="6">
        <v>4.14</v>
      </c>
      <c r="I51" s="10">
        <v>48</v>
      </c>
      <c r="J51" s="29">
        <v>0.11</v>
      </c>
      <c r="K51" s="29">
        <v>0.09</v>
      </c>
      <c r="L51" s="13">
        <v>8</v>
      </c>
      <c r="M51" s="13">
        <v>23</v>
      </c>
      <c r="N51" s="13">
        <v>1</v>
      </c>
      <c r="O51" s="8"/>
      <c r="P51" s="8"/>
      <c r="Q51" s="8"/>
      <c r="R51" s="8"/>
      <c r="S51" s="60"/>
      <c r="T51" s="60"/>
      <c r="U51" s="5"/>
      <c r="V51" s="5"/>
      <c r="W51" s="3"/>
    </row>
    <row r="52" spans="1:23" ht="24.75" thickBot="1">
      <c r="A52" s="27">
        <v>100</v>
      </c>
      <c r="B52" s="18" t="s">
        <v>12</v>
      </c>
      <c r="C52" s="6">
        <v>250</v>
      </c>
      <c r="D52" s="6">
        <v>3.34</v>
      </c>
      <c r="E52" s="6">
        <v>3.9</v>
      </c>
      <c r="F52" s="6">
        <v>0.3</v>
      </c>
      <c r="G52" s="6">
        <v>2.8</v>
      </c>
      <c r="H52" s="6">
        <v>20</v>
      </c>
      <c r="I52" s="10">
        <v>121</v>
      </c>
      <c r="J52" s="29">
        <v>0.11</v>
      </c>
      <c r="K52" s="29">
        <v>0.09</v>
      </c>
      <c r="L52" s="13">
        <v>8</v>
      </c>
      <c r="M52" s="13">
        <v>23</v>
      </c>
      <c r="N52" s="13">
        <v>1</v>
      </c>
      <c r="O52" s="8"/>
      <c r="P52" s="8"/>
      <c r="Q52" s="8"/>
      <c r="R52" s="8"/>
      <c r="S52" s="8"/>
      <c r="T52" s="8"/>
      <c r="U52" s="5"/>
      <c r="V52" s="5"/>
      <c r="W52" s="3"/>
    </row>
    <row r="53" spans="1:15" ht="15.75" thickBot="1">
      <c r="A53" s="30">
        <v>256</v>
      </c>
      <c r="B53" s="18" t="s">
        <v>70</v>
      </c>
      <c r="C53" s="6" t="s">
        <v>89</v>
      </c>
      <c r="D53" s="6">
        <v>13.38</v>
      </c>
      <c r="E53" s="6">
        <v>16.42</v>
      </c>
      <c r="F53" s="6">
        <v>0</v>
      </c>
      <c r="G53" s="6">
        <v>14.48</v>
      </c>
      <c r="H53" s="6">
        <v>7.67</v>
      </c>
      <c r="I53" s="13">
        <v>211.9</v>
      </c>
      <c r="J53" s="29">
        <v>0.38</v>
      </c>
      <c r="K53" s="29">
        <v>0.21</v>
      </c>
      <c r="L53" s="29">
        <v>26</v>
      </c>
      <c r="M53" s="29">
        <v>28</v>
      </c>
      <c r="N53" s="29">
        <v>10</v>
      </c>
      <c r="O53" s="25"/>
    </row>
    <row r="54" spans="1:15" ht="13.5" customHeight="1" thickBot="1">
      <c r="A54" s="27">
        <v>338</v>
      </c>
      <c r="B54" s="18" t="s">
        <v>42</v>
      </c>
      <c r="C54" s="6">
        <v>150</v>
      </c>
      <c r="D54" s="6">
        <v>5.46</v>
      </c>
      <c r="E54" s="6">
        <v>3.4</v>
      </c>
      <c r="F54" s="6">
        <v>0</v>
      </c>
      <c r="G54" s="6">
        <v>5.7</v>
      </c>
      <c r="H54" s="6">
        <v>54</v>
      </c>
      <c r="I54" s="10">
        <v>124</v>
      </c>
      <c r="J54" s="36">
        <v>0.09</v>
      </c>
      <c r="K54" s="36">
        <v>0.06</v>
      </c>
      <c r="L54" s="36">
        <v>19</v>
      </c>
      <c r="M54" s="36">
        <v>64</v>
      </c>
      <c r="N54" s="36">
        <v>1.1</v>
      </c>
      <c r="O54" s="25"/>
    </row>
    <row r="55" spans="1:15" ht="15.75" thickBot="1">
      <c r="A55" s="28">
        <v>401</v>
      </c>
      <c r="B55" s="18" t="s">
        <v>126</v>
      </c>
      <c r="C55" s="6">
        <v>200</v>
      </c>
      <c r="D55" s="6">
        <v>7.51</v>
      </c>
      <c r="E55" s="6">
        <v>0.75</v>
      </c>
      <c r="F55" s="6">
        <v>0</v>
      </c>
      <c r="G55" s="6">
        <v>0.15</v>
      </c>
      <c r="H55" s="6">
        <v>14.85</v>
      </c>
      <c r="I55" s="10">
        <v>95.38</v>
      </c>
      <c r="J55" s="36">
        <v>0.02</v>
      </c>
      <c r="K55" s="36">
        <v>0.01</v>
      </c>
      <c r="L55" s="36">
        <v>3</v>
      </c>
      <c r="M55" s="36">
        <v>10.5</v>
      </c>
      <c r="N55" s="36">
        <v>2.1</v>
      </c>
      <c r="O55" s="25"/>
    </row>
    <row r="56" spans="1:15" ht="15.75" thickBot="1">
      <c r="A56" s="41" t="s">
        <v>17</v>
      </c>
      <c r="B56" s="18" t="s">
        <v>111</v>
      </c>
      <c r="C56" s="6">
        <v>35</v>
      </c>
      <c r="D56" s="6">
        <v>1.92</v>
      </c>
      <c r="E56" s="6">
        <v>2.63</v>
      </c>
      <c r="F56" s="6">
        <v>0</v>
      </c>
      <c r="G56" s="6">
        <v>1.3</v>
      </c>
      <c r="H56" s="6">
        <v>17.99</v>
      </c>
      <c r="I56" s="10">
        <v>91.7</v>
      </c>
      <c r="J56" s="29">
        <v>0.04</v>
      </c>
      <c r="K56" s="29">
        <v>0.01</v>
      </c>
      <c r="L56" s="29">
        <v>0</v>
      </c>
      <c r="M56" s="29">
        <v>7.6</v>
      </c>
      <c r="N56" s="29">
        <v>0.48</v>
      </c>
      <c r="O56" s="25"/>
    </row>
    <row r="57" spans="1:15" ht="15.75" thickBot="1">
      <c r="A57" s="27" t="s">
        <v>17</v>
      </c>
      <c r="B57" s="18" t="s">
        <v>127</v>
      </c>
      <c r="C57" s="6">
        <v>40</v>
      </c>
      <c r="D57" s="6">
        <v>1.41</v>
      </c>
      <c r="E57" s="6">
        <v>2.2</v>
      </c>
      <c r="F57" s="6">
        <v>0</v>
      </c>
      <c r="G57" s="6">
        <v>0.23</v>
      </c>
      <c r="H57" s="6">
        <v>11.13</v>
      </c>
      <c r="I57" s="10">
        <v>58</v>
      </c>
      <c r="J57" s="36">
        <v>0.07</v>
      </c>
      <c r="K57" s="36">
        <v>0.03</v>
      </c>
      <c r="L57" s="36">
        <v>0</v>
      </c>
      <c r="M57" s="36">
        <v>11.6</v>
      </c>
      <c r="N57" s="36">
        <v>1.44</v>
      </c>
      <c r="O57" s="25"/>
    </row>
    <row r="58" spans="1:15" ht="15.75" thickBot="1">
      <c r="A58" s="27"/>
      <c r="B58" s="18"/>
      <c r="C58" s="6"/>
      <c r="D58" s="7">
        <f aca="true" t="shared" si="6" ref="D58:N58">SUM(D51:D57)</f>
        <v>34.839999999999996</v>
      </c>
      <c r="E58" s="7">
        <f t="shared" si="6"/>
        <v>30.259999999999998</v>
      </c>
      <c r="F58" s="7">
        <f t="shared" si="6"/>
        <v>0.6</v>
      </c>
      <c r="G58" s="7">
        <f t="shared" si="6"/>
        <v>27.72</v>
      </c>
      <c r="H58" s="7">
        <f t="shared" si="6"/>
        <v>129.78</v>
      </c>
      <c r="I58" s="7">
        <f t="shared" si="6"/>
        <v>749.98</v>
      </c>
      <c r="J58" s="7">
        <f t="shared" si="6"/>
        <v>0.8200000000000001</v>
      </c>
      <c r="K58" s="7">
        <f t="shared" si="6"/>
        <v>0.5</v>
      </c>
      <c r="L58" s="7">
        <f t="shared" si="6"/>
        <v>64</v>
      </c>
      <c r="M58" s="7">
        <f t="shared" si="6"/>
        <v>167.7</v>
      </c>
      <c r="N58" s="7">
        <f t="shared" si="6"/>
        <v>17.12</v>
      </c>
      <c r="O58" s="25"/>
    </row>
    <row r="59" spans="1:15" ht="15.75" thickBot="1">
      <c r="A59" s="48" t="s">
        <v>120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2"/>
      <c r="O59" s="25"/>
    </row>
    <row r="60" spans="1:15" ht="24.75" thickBot="1">
      <c r="A60" s="27">
        <v>224</v>
      </c>
      <c r="B60" s="18" t="s">
        <v>30</v>
      </c>
      <c r="C60" s="6" t="s">
        <v>74</v>
      </c>
      <c r="D60" s="6">
        <v>13.66</v>
      </c>
      <c r="E60" s="6">
        <v>13.3</v>
      </c>
      <c r="F60" s="6">
        <v>0</v>
      </c>
      <c r="G60" s="6">
        <v>6.8</v>
      </c>
      <c r="H60" s="6">
        <v>16.8</v>
      </c>
      <c r="I60" s="10">
        <v>182</v>
      </c>
      <c r="J60" s="29">
        <v>0.04</v>
      </c>
      <c r="K60" s="29">
        <v>0.02</v>
      </c>
      <c r="L60" s="29">
        <v>0</v>
      </c>
      <c r="M60" s="29">
        <v>116</v>
      </c>
      <c r="N60" s="29">
        <v>0.8</v>
      </c>
      <c r="O60" s="25"/>
    </row>
    <row r="61" spans="1:15" ht="15.75" thickBot="1">
      <c r="A61" s="27">
        <v>434</v>
      </c>
      <c r="B61" s="18" t="s">
        <v>43</v>
      </c>
      <c r="C61" s="6">
        <v>200</v>
      </c>
      <c r="D61" s="6">
        <v>6.03</v>
      </c>
      <c r="E61" s="6">
        <v>6.78</v>
      </c>
      <c r="F61" s="6">
        <v>0</v>
      </c>
      <c r="G61" s="6">
        <v>5.89</v>
      </c>
      <c r="H61" s="6">
        <v>11.23</v>
      </c>
      <c r="I61" s="10">
        <v>125.56</v>
      </c>
      <c r="J61" s="29">
        <v>0.08</v>
      </c>
      <c r="K61" s="29">
        <v>0.05</v>
      </c>
      <c r="L61" s="29">
        <v>3</v>
      </c>
      <c r="M61" s="29">
        <v>252</v>
      </c>
      <c r="N61" s="29">
        <v>2</v>
      </c>
      <c r="O61" s="25"/>
    </row>
    <row r="62" spans="1:15" ht="15.75" thickBot="1">
      <c r="A62" s="27">
        <v>483</v>
      </c>
      <c r="B62" s="18" t="s">
        <v>63</v>
      </c>
      <c r="C62" s="6">
        <v>30</v>
      </c>
      <c r="D62" s="6">
        <v>1.83</v>
      </c>
      <c r="E62" s="6">
        <v>1.76</v>
      </c>
      <c r="F62" s="6"/>
      <c r="G62" s="6">
        <v>3.4</v>
      </c>
      <c r="H62" s="6">
        <v>18.3</v>
      </c>
      <c r="I62" s="10">
        <v>59</v>
      </c>
      <c r="J62" s="29">
        <v>0.03</v>
      </c>
      <c r="K62" s="29">
        <v>0.01</v>
      </c>
      <c r="L62" s="29">
        <v>0</v>
      </c>
      <c r="M62" s="29">
        <v>7.93</v>
      </c>
      <c r="N62" s="29">
        <v>0.2</v>
      </c>
      <c r="O62" s="25"/>
    </row>
    <row r="63" spans="1:15" ht="15.75" thickBot="1">
      <c r="A63" s="27"/>
      <c r="B63" s="18"/>
      <c r="C63" s="6"/>
      <c r="D63" s="7">
        <f aca="true" t="shared" si="7" ref="D63:N63">SUM(D60:D62)</f>
        <v>21.520000000000003</v>
      </c>
      <c r="E63" s="6">
        <f t="shared" si="7"/>
        <v>21.840000000000003</v>
      </c>
      <c r="F63" s="6">
        <f t="shared" si="7"/>
        <v>0</v>
      </c>
      <c r="G63" s="6">
        <f t="shared" si="7"/>
        <v>16.09</v>
      </c>
      <c r="H63" s="6">
        <f t="shared" si="7"/>
        <v>46.33</v>
      </c>
      <c r="I63" s="35">
        <f t="shared" si="7"/>
        <v>366.56</v>
      </c>
      <c r="J63" s="35">
        <f t="shared" si="7"/>
        <v>0.15</v>
      </c>
      <c r="K63" s="35">
        <f t="shared" si="7"/>
        <v>0.08</v>
      </c>
      <c r="L63" s="35">
        <f t="shared" si="7"/>
        <v>3</v>
      </c>
      <c r="M63" s="35">
        <f t="shared" si="7"/>
        <v>375.93</v>
      </c>
      <c r="N63" s="21">
        <f t="shared" si="7"/>
        <v>3</v>
      </c>
      <c r="O63" s="25"/>
    </row>
    <row r="64" spans="1:15" ht="15.75" thickBot="1">
      <c r="A64" s="27"/>
      <c r="B64" s="18" t="s">
        <v>5</v>
      </c>
      <c r="C64" s="6"/>
      <c r="D64" s="15">
        <f>D46+D58+D63+D49</f>
        <v>73.76</v>
      </c>
      <c r="E64" s="6">
        <f aca="true" t="shared" si="8" ref="E64:N64">E63+E58+E46</f>
        <v>64.12</v>
      </c>
      <c r="F64" s="6">
        <f t="shared" si="8"/>
        <v>0.6</v>
      </c>
      <c r="G64" s="6">
        <f t="shared" si="8"/>
        <v>55.720000000000006</v>
      </c>
      <c r="H64" s="6">
        <f t="shared" si="8"/>
        <v>260.40000000000003</v>
      </c>
      <c r="I64" s="35">
        <f t="shared" si="8"/>
        <v>1604.6399999999999</v>
      </c>
      <c r="J64" s="35">
        <f t="shared" si="8"/>
        <v>1.1500000000000001</v>
      </c>
      <c r="K64" s="35">
        <f t="shared" si="8"/>
        <v>0.69</v>
      </c>
      <c r="L64" s="35">
        <f t="shared" si="8"/>
        <v>68.1</v>
      </c>
      <c r="M64" s="35">
        <f t="shared" si="8"/>
        <v>678.03</v>
      </c>
      <c r="N64" s="21">
        <f t="shared" si="8"/>
        <v>24.32</v>
      </c>
      <c r="O64" s="25"/>
    </row>
    <row r="65" spans="1:15" ht="15.75" thickBot="1">
      <c r="A65" s="50" t="s">
        <v>128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25"/>
    </row>
    <row r="66" spans="1:15" ht="15.75" thickBot="1">
      <c r="A66" s="48" t="s">
        <v>113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9"/>
      <c r="O66" s="25"/>
    </row>
    <row r="67" spans="1:15" ht="15.75" thickBot="1">
      <c r="A67" s="28">
        <v>216</v>
      </c>
      <c r="B67" s="18" t="s">
        <v>60</v>
      </c>
      <c r="C67" s="6" t="s">
        <v>65</v>
      </c>
      <c r="D67" s="6">
        <v>16.1</v>
      </c>
      <c r="E67" s="6">
        <v>13.18</v>
      </c>
      <c r="F67" s="6">
        <v>0</v>
      </c>
      <c r="G67" s="6">
        <v>20.55</v>
      </c>
      <c r="H67" s="6">
        <v>11.95</v>
      </c>
      <c r="I67" s="10">
        <v>254.8</v>
      </c>
      <c r="J67" s="29">
        <v>0.07</v>
      </c>
      <c r="K67" s="29">
        <v>0.04</v>
      </c>
      <c r="L67" s="29">
        <v>1</v>
      </c>
      <c r="M67" s="29">
        <v>108</v>
      </c>
      <c r="N67" s="29">
        <v>3</v>
      </c>
      <c r="O67" s="25"/>
    </row>
    <row r="68" spans="1:15" ht="18" customHeight="1" thickBot="1">
      <c r="A68" s="27">
        <v>430</v>
      </c>
      <c r="B68" s="18" t="s">
        <v>3</v>
      </c>
      <c r="C68" s="6">
        <v>150</v>
      </c>
      <c r="D68" s="6">
        <v>0.63</v>
      </c>
      <c r="E68" s="6">
        <v>0.1</v>
      </c>
      <c r="F68" s="6">
        <v>0</v>
      </c>
      <c r="G68" s="6">
        <v>0</v>
      </c>
      <c r="H68" s="6">
        <v>9.7</v>
      </c>
      <c r="I68" s="10">
        <v>37</v>
      </c>
      <c r="J68" s="29">
        <v>0</v>
      </c>
      <c r="K68" s="29">
        <v>0</v>
      </c>
      <c r="L68" s="29">
        <v>0</v>
      </c>
      <c r="M68" s="29">
        <v>5</v>
      </c>
      <c r="N68" s="29">
        <v>1</v>
      </c>
      <c r="O68" s="25"/>
    </row>
    <row r="69" spans="1:15" ht="15.75" thickBot="1">
      <c r="A69" s="41" t="s">
        <v>17</v>
      </c>
      <c r="B69" s="18" t="s">
        <v>111</v>
      </c>
      <c r="C69" s="6">
        <v>30</v>
      </c>
      <c r="D69" s="6">
        <v>1.65</v>
      </c>
      <c r="E69" s="6">
        <v>2.63</v>
      </c>
      <c r="F69" s="6">
        <v>0</v>
      </c>
      <c r="G69" s="6">
        <v>1.3</v>
      </c>
      <c r="H69" s="6">
        <v>17.99</v>
      </c>
      <c r="I69" s="10">
        <v>91.7</v>
      </c>
      <c r="J69" s="29">
        <v>0.04</v>
      </c>
      <c r="K69" s="29">
        <v>0.01</v>
      </c>
      <c r="L69" s="29">
        <v>0</v>
      </c>
      <c r="M69" s="29">
        <v>7.6</v>
      </c>
      <c r="N69" s="29">
        <v>0.48</v>
      </c>
      <c r="O69" s="25"/>
    </row>
    <row r="70" spans="1:15" ht="15.75" thickBot="1">
      <c r="A70" s="27"/>
      <c r="B70" s="23"/>
      <c r="C70" s="6"/>
      <c r="D70" s="7">
        <f aca="true" t="shared" si="9" ref="D70:N70">SUM(D67:D69)</f>
        <v>18.38</v>
      </c>
      <c r="E70" s="6">
        <f t="shared" si="9"/>
        <v>15.91</v>
      </c>
      <c r="F70" s="6">
        <f t="shared" si="9"/>
        <v>0</v>
      </c>
      <c r="G70" s="6">
        <f t="shared" si="9"/>
        <v>21.85</v>
      </c>
      <c r="H70" s="6">
        <f t="shared" si="9"/>
        <v>39.64</v>
      </c>
      <c r="I70" s="35">
        <f t="shared" si="9"/>
        <v>383.5</v>
      </c>
      <c r="J70" s="35">
        <f t="shared" si="9"/>
        <v>0.11000000000000001</v>
      </c>
      <c r="K70" s="35">
        <f t="shared" si="9"/>
        <v>0.05</v>
      </c>
      <c r="L70" s="35">
        <f t="shared" si="9"/>
        <v>1</v>
      </c>
      <c r="M70" s="35">
        <f t="shared" si="9"/>
        <v>120.6</v>
      </c>
      <c r="N70" s="21">
        <f t="shared" si="9"/>
        <v>4.48</v>
      </c>
      <c r="O70" s="25"/>
    </row>
    <row r="71" spans="1:15" ht="15.75" thickBot="1">
      <c r="A71" s="48" t="s">
        <v>114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9"/>
      <c r="O71" s="25"/>
    </row>
    <row r="72" spans="1:15" ht="15.75" thickBot="1">
      <c r="A72" s="30" t="s">
        <v>17</v>
      </c>
      <c r="B72" s="18" t="s">
        <v>9</v>
      </c>
      <c r="C72" s="6">
        <v>85</v>
      </c>
      <c r="D72" s="6">
        <v>5.68</v>
      </c>
      <c r="E72" s="6">
        <v>0.4</v>
      </c>
      <c r="F72" s="6">
        <v>0</v>
      </c>
      <c r="G72" s="6">
        <v>0.3</v>
      </c>
      <c r="H72" s="6">
        <v>10.3</v>
      </c>
      <c r="I72" s="13">
        <v>47</v>
      </c>
      <c r="J72" s="29">
        <v>0.04</v>
      </c>
      <c r="K72" s="29">
        <v>0.04</v>
      </c>
      <c r="L72" s="29">
        <v>6</v>
      </c>
      <c r="M72" s="29">
        <v>14.4</v>
      </c>
      <c r="N72" s="29">
        <v>2.76</v>
      </c>
      <c r="O72" s="25"/>
    </row>
    <row r="73" spans="1:15" ht="15.75" thickBot="1">
      <c r="A73" s="27"/>
      <c r="B73" s="16"/>
      <c r="C73" s="13"/>
      <c r="D73" s="15">
        <f aca="true" t="shared" si="10" ref="D73:N73">SUM(D72:D72)</f>
        <v>5.68</v>
      </c>
      <c r="E73" s="15">
        <f t="shared" si="10"/>
        <v>0.4</v>
      </c>
      <c r="F73" s="15">
        <f t="shared" si="10"/>
        <v>0</v>
      </c>
      <c r="G73" s="15">
        <f t="shared" si="10"/>
        <v>0.3</v>
      </c>
      <c r="H73" s="15">
        <f t="shared" si="10"/>
        <v>10.3</v>
      </c>
      <c r="I73" s="15">
        <f t="shared" si="10"/>
        <v>47</v>
      </c>
      <c r="J73" s="15">
        <f t="shared" si="10"/>
        <v>0.04</v>
      </c>
      <c r="K73" s="15">
        <f t="shared" si="10"/>
        <v>0.04</v>
      </c>
      <c r="L73" s="15">
        <f t="shared" si="10"/>
        <v>6</v>
      </c>
      <c r="M73" s="15">
        <f t="shared" si="10"/>
        <v>14.4</v>
      </c>
      <c r="N73" s="15">
        <f t="shared" si="10"/>
        <v>2.76</v>
      </c>
      <c r="O73" s="25"/>
    </row>
    <row r="74" spans="1:15" ht="15.75" thickBot="1">
      <c r="A74" s="48" t="s">
        <v>116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9"/>
      <c r="O74" s="25"/>
    </row>
    <row r="75" spans="1:15" ht="24.75" thickBot="1">
      <c r="A75" s="27">
        <v>83</v>
      </c>
      <c r="B75" s="18" t="s">
        <v>7</v>
      </c>
      <c r="C75" s="6" t="s">
        <v>58</v>
      </c>
      <c r="D75" s="6">
        <v>3.92</v>
      </c>
      <c r="E75" s="6">
        <v>3.2</v>
      </c>
      <c r="F75" s="6">
        <v>0.1</v>
      </c>
      <c r="G75" s="6">
        <v>5.6</v>
      </c>
      <c r="H75" s="6">
        <v>19.6</v>
      </c>
      <c r="I75" s="10">
        <v>86</v>
      </c>
      <c r="J75" s="29">
        <v>0.04</v>
      </c>
      <c r="K75" s="29">
        <v>0.02</v>
      </c>
      <c r="L75" s="29">
        <v>20</v>
      </c>
      <c r="M75" s="29">
        <v>51</v>
      </c>
      <c r="N75" s="29">
        <v>0.7</v>
      </c>
      <c r="O75" s="25"/>
    </row>
    <row r="76" spans="1:15" ht="15.75" thickBot="1">
      <c r="A76" s="30" t="s">
        <v>17</v>
      </c>
      <c r="B76" s="18" t="s">
        <v>21</v>
      </c>
      <c r="C76" s="6">
        <v>55</v>
      </c>
      <c r="D76" s="6">
        <v>13.87</v>
      </c>
      <c r="E76" s="6">
        <v>15.5</v>
      </c>
      <c r="F76" s="6">
        <v>0</v>
      </c>
      <c r="G76" s="6">
        <v>7.88</v>
      </c>
      <c r="H76" s="6">
        <v>42.3</v>
      </c>
      <c r="I76" s="13">
        <v>150.5</v>
      </c>
      <c r="J76" s="29">
        <v>0.05</v>
      </c>
      <c r="K76" s="29">
        <v>0.03</v>
      </c>
      <c r="L76" s="29">
        <v>1.4</v>
      </c>
      <c r="M76" s="29">
        <v>28</v>
      </c>
      <c r="N76" s="29">
        <v>1.4</v>
      </c>
      <c r="O76" s="25"/>
    </row>
    <row r="77" spans="1:15" ht="15.75" thickBot="1">
      <c r="A77" s="27">
        <v>335</v>
      </c>
      <c r="B77" s="18" t="s">
        <v>18</v>
      </c>
      <c r="C77" s="6">
        <v>150</v>
      </c>
      <c r="D77" s="6">
        <v>4.67</v>
      </c>
      <c r="E77" s="6">
        <v>3.73</v>
      </c>
      <c r="F77" s="6">
        <v>0</v>
      </c>
      <c r="G77" s="6">
        <v>6.48</v>
      </c>
      <c r="H77" s="6">
        <v>24.3</v>
      </c>
      <c r="I77" s="10">
        <v>169.2</v>
      </c>
      <c r="J77" s="29">
        <v>0.14</v>
      </c>
      <c r="K77" s="29">
        <v>0.08</v>
      </c>
      <c r="L77" s="29">
        <v>5</v>
      </c>
      <c r="M77" s="29">
        <v>47</v>
      </c>
      <c r="N77" s="29">
        <v>1.1</v>
      </c>
      <c r="O77" s="25"/>
    </row>
    <row r="78" spans="1:15" ht="24.75" thickBot="1">
      <c r="A78" s="27">
        <v>402</v>
      </c>
      <c r="B78" s="18" t="s">
        <v>13</v>
      </c>
      <c r="C78" s="6">
        <v>170</v>
      </c>
      <c r="D78" s="6">
        <v>1.84</v>
      </c>
      <c r="E78" s="6">
        <v>0.88</v>
      </c>
      <c r="F78" s="6">
        <v>0</v>
      </c>
      <c r="G78" s="6">
        <v>0</v>
      </c>
      <c r="H78" s="6">
        <v>22.92</v>
      </c>
      <c r="I78" s="10">
        <v>91.3</v>
      </c>
      <c r="J78" s="29">
        <v>0.02</v>
      </c>
      <c r="K78" s="29">
        <v>0.01</v>
      </c>
      <c r="L78" s="29">
        <v>0</v>
      </c>
      <c r="M78" s="29">
        <v>21</v>
      </c>
      <c r="N78" s="29">
        <v>0.7</v>
      </c>
      <c r="O78" s="25"/>
    </row>
    <row r="79" spans="1:15" ht="15.75" thickBot="1">
      <c r="A79" s="41" t="s">
        <v>17</v>
      </c>
      <c r="B79" s="18" t="s">
        <v>111</v>
      </c>
      <c r="C79" s="6">
        <v>35</v>
      </c>
      <c r="D79" s="6">
        <v>1.92</v>
      </c>
      <c r="E79" s="6">
        <v>2.63</v>
      </c>
      <c r="F79" s="6">
        <v>0</v>
      </c>
      <c r="G79" s="6">
        <v>1.3</v>
      </c>
      <c r="H79" s="6">
        <v>17.99</v>
      </c>
      <c r="I79" s="10">
        <v>91.7</v>
      </c>
      <c r="J79" s="29">
        <v>0.04</v>
      </c>
      <c r="K79" s="29">
        <v>0.01</v>
      </c>
      <c r="L79" s="29">
        <v>0</v>
      </c>
      <c r="M79" s="29">
        <v>7.6</v>
      </c>
      <c r="N79" s="29">
        <v>0.48</v>
      </c>
      <c r="O79" s="25"/>
    </row>
    <row r="80" spans="1:15" ht="15.75" thickBot="1">
      <c r="A80" s="27" t="s">
        <v>17</v>
      </c>
      <c r="B80" s="18" t="s">
        <v>119</v>
      </c>
      <c r="C80" s="6">
        <v>35</v>
      </c>
      <c r="D80" s="6">
        <v>1.23</v>
      </c>
      <c r="E80" s="6">
        <v>1.93</v>
      </c>
      <c r="F80" s="6">
        <v>0</v>
      </c>
      <c r="G80" s="6">
        <v>0.35</v>
      </c>
      <c r="H80" s="6">
        <v>9.74</v>
      </c>
      <c r="I80" s="10">
        <v>50.75</v>
      </c>
      <c r="J80" s="29">
        <v>0.06</v>
      </c>
      <c r="K80" s="29">
        <v>0.03</v>
      </c>
      <c r="L80" s="29">
        <v>0</v>
      </c>
      <c r="M80" s="29">
        <v>10.15</v>
      </c>
      <c r="N80" s="29">
        <v>1.26</v>
      </c>
      <c r="O80" s="25"/>
    </row>
    <row r="81" spans="1:15" ht="15.75" thickBot="1">
      <c r="A81" s="28"/>
      <c r="B81" s="31"/>
      <c r="C81" s="6"/>
      <c r="D81" s="7">
        <f aca="true" t="shared" si="11" ref="D81:N81">SUM(D75:D80)</f>
        <v>27.45</v>
      </c>
      <c r="E81" s="7">
        <f t="shared" si="11"/>
        <v>27.869999999999997</v>
      </c>
      <c r="F81" s="7">
        <f t="shared" si="11"/>
        <v>0.1</v>
      </c>
      <c r="G81" s="7">
        <f t="shared" si="11"/>
        <v>21.610000000000003</v>
      </c>
      <c r="H81" s="7">
        <f t="shared" si="11"/>
        <v>136.85</v>
      </c>
      <c r="I81" s="7">
        <f t="shared" si="11"/>
        <v>639.45</v>
      </c>
      <c r="J81" s="7">
        <f t="shared" si="11"/>
        <v>0.35</v>
      </c>
      <c r="K81" s="7">
        <f t="shared" si="11"/>
        <v>0.18000000000000002</v>
      </c>
      <c r="L81" s="7">
        <f t="shared" si="11"/>
        <v>26.4</v>
      </c>
      <c r="M81" s="7">
        <f t="shared" si="11"/>
        <v>164.75</v>
      </c>
      <c r="N81" s="7">
        <f t="shared" si="11"/>
        <v>5.639999999999999</v>
      </c>
      <c r="O81" s="25"/>
    </row>
    <row r="82" spans="1:15" ht="15.75" thickBot="1">
      <c r="A82" s="48" t="s">
        <v>120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9"/>
      <c r="O82" s="25"/>
    </row>
    <row r="83" spans="1:15" ht="15.75" thickBot="1">
      <c r="A83" s="27">
        <v>219</v>
      </c>
      <c r="B83" s="18" t="s">
        <v>41</v>
      </c>
      <c r="C83" s="6" t="s">
        <v>95</v>
      </c>
      <c r="D83" s="6">
        <v>22.8</v>
      </c>
      <c r="E83" s="6">
        <v>8.5</v>
      </c>
      <c r="F83" s="6">
        <v>0</v>
      </c>
      <c r="G83" s="6">
        <v>13.5</v>
      </c>
      <c r="H83" s="6">
        <v>38.6</v>
      </c>
      <c r="I83" s="10">
        <v>270</v>
      </c>
      <c r="J83" s="29">
        <v>0.06</v>
      </c>
      <c r="K83" s="29">
        <v>0.03</v>
      </c>
      <c r="L83" s="29">
        <v>1</v>
      </c>
      <c r="M83" s="29">
        <v>159</v>
      </c>
      <c r="N83" s="29">
        <v>0.8</v>
      </c>
      <c r="O83" s="25"/>
    </row>
    <row r="84" spans="1:15" ht="15.75" thickBot="1">
      <c r="A84" s="27" t="s">
        <v>17</v>
      </c>
      <c r="B84" s="18" t="s">
        <v>91</v>
      </c>
      <c r="C84" s="6">
        <v>200</v>
      </c>
      <c r="D84" s="6">
        <v>8.04</v>
      </c>
      <c r="E84" s="6">
        <v>5.06</v>
      </c>
      <c r="F84" s="6">
        <v>0</v>
      </c>
      <c r="G84" s="6">
        <v>0.17</v>
      </c>
      <c r="H84" s="6">
        <v>7.2</v>
      </c>
      <c r="I84" s="10">
        <v>52.31</v>
      </c>
      <c r="J84" s="29">
        <v>0.08</v>
      </c>
      <c r="K84" s="29">
        <v>0.05</v>
      </c>
      <c r="L84" s="29">
        <v>2</v>
      </c>
      <c r="M84" s="29">
        <v>252</v>
      </c>
      <c r="N84" s="29">
        <v>0</v>
      </c>
      <c r="O84" s="25"/>
    </row>
    <row r="85" spans="1:15" ht="15.75" thickBot="1">
      <c r="A85" s="28"/>
      <c r="B85" s="18"/>
      <c r="C85" s="6"/>
      <c r="D85" s="7">
        <f>D83+D84</f>
        <v>30.84</v>
      </c>
      <c r="E85" s="7">
        <f aca="true" t="shared" si="12" ref="E85:N85">E83+E84</f>
        <v>13.559999999999999</v>
      </c>
      <c r="F85" s="7">
        <f t="shared" si="12"/>
        <v>0</v>
      </c>
      <c r="G85" s="7">
        <f t="shared" si="12"/>
        <v>13.67</v>
      </c>
      <c r="H85" s="7">
        <f t="shared" si="12"/>
        <v>45.800000000000004</v>
      </c>
      <c r="I85" s="7">
        <f t="shared" si="12"/>
        <v>322.31</v>
      </c>
      <c r="J85" s="7">
        <f t="shared" si="12"/>
        <v>0.14</v>
      </c>
      <c r="K85" s="7">
        <f t="shared" si="12"/>
        <v>0.08</v>
      </c>
      <c r="L85" s="7">
        <f t="shared" si="12"/>
        <v>3</v>
      </c>
      <c r="M85" s="7">
        <f t="shared" si="12"/>
        <v>411</v>
      </c>
      <c r="N85" s="7">
        <f t="shared" si="12"/>
        <v>0.8</v>
      </c>
      <c r="O85" s="25"/>
    </row>
    <row r="86" spans="1:15" ht="15.75" thickBot="1">
      <c r="A86" s="27"/>
      <c r="B86" s="18" t="s">
        <v>5</v>
      </c>
      <c r="C86" s="6"/>
      <c r="D86" s="15">
        <f>D70+D81+D85+D73</f>
        <v>82.35</v>
      </c>
      <c r="E86" s="6">
        <f aca="true" t="shared" si="13" ref="E86:N86">E85+E81+E70</f>
        <v>57.33999999999999</v>
      </c>
      <c r="F86" s="6">
        <f t="shared" si="13"/>
        <v>0.1</v>
      </c>
      <c r="G86" s="6">
        <f t="shared" si="13"/>
        <v>57.13</v>
      </c>
      <c r="H86" s="6">
        <f t="shared" si="13"/>
        <v>222.29000000000002</v>
      </c>
      <c r="I86" s="35">
        <f t="shared" si="13"/>
        <v>1345.26</v>
      </c>
      <c r="J86" s="35">
        <f t="shared" si="13"/>
        <v>0.6</v>
      </c>
      <c r="K86" s="35">
        <f t="shared" si="13"/>
        <v>0.31</v>
      </c>
      <c r="L86" s="35">
        <f t="shared" si="13"/>
        <v>30.4</v>
      </c>
      <c r="M86" s="35">
        <f t="shared" si="13"/>
        <v>696.35</v>
      </c>
      <c r="N86" s="21">
        <f t="shared" si="13"/>
        <v>10.919999999999998</v>
      </c>
      <c r="O86" s="25"/>
    </row>
    <row r="87" spans="1:15" ht="15.75" thickBot="1">
      <c r="A87" s="50" t="s">
        <v>129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1"/>
      <c r="O87" s="25"/>
    </row>
    <row r="88" spans="1:15" ht="15.75" thickBot="1">
      <c r="A88" s="48" t="s">
        <v>113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9"/>
      <c r="O88" s="25"/>
    </row>
    <row r="89" spans="1:15" ht="24.75" thickBot="1">
      <c r="A89" s="27">
        <v>189</v>
      </c>
      <c r="B89" s="18" t="s">
        <v>38</v>
      </c>
      <c r="C89" s="6" t="s">
        <v>59</v>
      </c>
      <c r="D89" s="6">
        <v>5.28</v>
      </c>
      <c r="E89" s="6">
        <v>7.47</v>
      </c>
      <c r="F89" s="6">
        <v>0</v>
      </c>
      <c r="G89" s="6">
        <v>9.2</v>
      </c>
      <c r="H89" s="6">
        <v>32.53</v>
      </c>
      <c r="I89" s="10">
        <v>244</v>
      </c>
      <c r="J89" s="29">
        <v>0.16</v>
      </c>
      <c r="K89" s="29">
        <v>0.1</v>
      </c>
      <c r="L89" s="29">
        <v>1.33</v>
      </c>
      <c r="M89" s="29">
        <v>146.67</v>
      </c>
      <c r="N89" s="29">
        <v>2.67</v>
      </c>
      <c r="O89" s="25"/>
    </row>
    <row r="90" spans="1:15" ht="15.75" thickBot="1">
      <c r="A90" s="27">
        <v>433</v>
      </c>
      <c r="B90" s="18" t="s">
        <v>36</v>
      </c>
      <c r="C90" s="6">
        <v>200</v>
      </c>
      <c r="D90" s="6">
        <v>4.98</v>
      </c>
      <c r="E90" s="6">
        <v>2.9</v>
      </c>
      <c r="F90" s="6">
        <v>0</v>
      </c>
      <c r="G90" s="6">
        <v>2.5</v>
      </c>
      <c r="H90" s="6">
        <v>24.8</v>
      </c>
      <c r="I90" s="10">
        <v>134</v>
      </c>
      <c r="J90" s="29">
        <v>0.04</v>
      </c>
      <c r="K90" s="29">
        <v>0.02</v>
      </c>
      <c r="L90" s="29">
        <v>1</v>
      </c>
      <c r="M90" s="29">
        <v>121</v>
      </c>
      <c r="N90" s="29">
        <v>1</v>
      </c>
      <c r="O90" s="25"/>
    </row>
    <row r="91" spans="1:15" ht="15.75" thickBot="1">
      <c r="A91" s="41" t="s">
        <v>17</v>
      </c>
      <c r="B91" s="18" t="s">
        <v>111</v>
      </c>
      <c r="C91" s="6">
        <v>30</v>
      </c>
      <c r="D91" s="6">
        <v>1.65</v>
      </c>
      <c r="E91" s="6">
        <v>2.63</v>
      </c>
      <c r="F91" s="6">
        <v>0</v>
      </c>
      <c r="G91" s="6">
        <v>1.3</v>
      </c>
      <c r="H91" s="6">
        <v>17.99</v>
      </c>
      <c r="I91" s="10">
        <v>91.7</v>
      </c>
      <c r="J91" s="29">
        <v>0.04</v>
      </c>
      <c r="K91" s="29">
        <v>0.01</v>
      </c>
      <c r="L91" s="29">
        <v>0</v>
      </c>
      <c r="M91" s="29">
        <v>7.6</v>
      </c>
      <c r="N91" s="29">
        <v>0.48</v>
      </c>
      <c r="O91" s="25"/>
    </row>
    <row r="92" spans="1:15" ht="15.75" thickBot="1">
      <c r="A92" s="27"/>
      <c r="B92" s="31"/>
      <c r="C92" s="6"/>
      <c r="D92" s="7">
        <f aca="true" t="shared" si="14" ref="D92:N92">SUM(D89:D91)</f>
        <v>11.910000000000002</v>
      </c>
      <c r="E92" s="6">
        <f t="shared" si="14"/>
        <v>13</v>
      </c>
      <c r="F92" s="6">
        <f t="shared" si="14"/>
        <v>0</v>
      </c>
      <c r="G92" s="6">
        <f t="shared" si="14"/>
        <v>13</v>
      </c>
      <c r="H92" s="6">
        <f t="shared" si="14"/>
        <v>75.32</v>
      </c>
      <c r="I92" s="35">
        <f t="shared" si="14"/>
        <v>469.7</v>
      </c>
      <c r="J92" s="35">
        <f t="shared" si="14"/>
        <v>0.24000000000000002</v>
      </c>
      <c r="K92" s="35">
        <f t="shared" si="14"/>
        <v>0.13</v>
      </c>
      <c r="L92" s="35">
        <f t="shared" si="14"/>
        <v>2.33</v>
      </c>
      <c r="M92" s="35">
        <f t="shared" si="14"/>
        <v>275.27</v>
      </c>
      <c r="N92" s="21">
        <f t="shared" si="14"/>
        <v>4.15</v>
      </c>
      <c r="O92" s="25"/>
    </row>
    <row r="93" spans="1:15" ht="15.75" thickBot="1">
      <c r="A93" s="48" t="s">
        <v>114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9"/>
      <c r="O93" s="25"/>
    </row>
    <row r="94" spans="1:15" ht="15.75" thickBot="1">
      <c r="A94" s="30" t="s">
        <v>17</v>
      </c>
      <c r="B94" s="18" t="s">
        <v>93</v>
      </c>
      <c r="C94" s="6">
        <v>85</v>
      </c>
      <c r="D94" s="6">
        <v>4.86</v>
      </c>
      <c r="E94" s="6">
        <v>0.36</v>
      </c>
      <c r="F94" s="6">
        <v>0</v>
      </c>
      <c r="G94" s="6">
        <v>0.36</v>
      </c>
      <c r="H94" s="6">
        <v>8.82</v>
      </c>
      <c r="I94" s="13">
        <v>47</v>
      </c>
      <c r="J94" s="29">
        <v>0.04</v>
      </c>
      <c r="K94" s="29">
        <v>0.04</v>
      </c>
      <c r="L94" s="29">
        <v>6</v>
      </c>
      <c r="M94" s="29">
        <v>14.4</v>
      </c>
      <c r="N94" s="29">
        <v>2.76</v>
      </c>
      <c r="O94" s="25"/>
    </row>
    <row r="95" spans="1:15" ht="15.75" thickBot="1">
      <c r="A95" s="27"/>
      <c r="B95" s="16"/>
      <c r="C95" s="13"/>
      <c r="D95" s="15">
        <f aca="true" t="shared" si="15" ref="D95:N95">SUM(D94:D94)</f>
        <v>4.86</v>
      </c>
      <c r="E95" s="15">
        <f t="shared" si="15"/>
        <v>0.36</v>
      </c>
      <c r="F95" s="15">
        <f t="shared" si="15"/>
        <v>0</v>
      </c>
      <c r="G95" s="15">
        <f t="shared" si="15"/>
        <v>0.36</v>
      </c>
      <c r="H95" s="15">
        <f t="shared" si="15"/>
        <v>8.82</v>
      </c>
      <c r="I95" s="15">
        <f t="shared" si="15"/>
        <v>47</v>
      </c>
      <c r="J95" s="15">
        <f t="shared" si="15"/>
        <v>0.04</v>
      </c>
      <c r="K95" s="15">
        <f t="shared" si="15"/>
        <v>0.04</v>
      </c>
      <c r="L95" s="15">
        <f t="shared" si="15"/>
        <v>6</v>
      </c>
      <c r="M95" s="15">
        <f t="shared" si="15"/>
        <v>14.4</v>
      </c>
      <c r="N95" s="15">
        <f t="shared" si="15"/>
        <v>2.76</v>
      </c>
      <c r="O95" s="25"/>
    </row>
    <row r="96" spans="1:15" ht="15.75" thickBot="1">
      <c r="A96" s="48" t="s">
        <v>116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9"/>
      <c r="O96" s="25"/>
    </row>
    <row r="97" spans="1:15" ht="15.75" thickBot="1">
      <c r="A97" s="28">
        <v>50</v>
      </c>
      <c r="B97" s="18" t="s">
        <v>19</v>
      </c>
      <c r="C97" s="6">
        <v>60</v>
      </c>
      <c r="D97" s="6">
        <v>2.38</v>
      </c>
      <c r="E97" s="6">
        <v>0.48</v>
      </c>
      <c r="F97" s="6">
        <v>0</v>
      </c>
      <c r="G97" s="6">
        <v>6.06</v>
      </c>
      <c r="H97" s="6">
        <v>9.12</v>
      </c>
      <c r="I97" s="10">
        <v>110.4</v>
      </c>
      <c r="J97" s="29">
        <v>0.02</v>
      </c>
      <c r="K97" s="29">
        <v>0.01</v>
      </c>
      <c r="L97" s="29">
        <v>4.2</v>
      </c>
      <c r="M97" s="29">
        <v>28.8</v>
      </c>
      <c r="N97" s="29">
        <v>1.14</v>
      </c>
      <c r="O97" s="25"/>
    </row>
    <row r="98" spans="1:15" ht="15.75" thickBot="1">
      <c r="A98" s="27" t="s">
        <v>31</v>
      </c>
      <c r="B98" s="18" t="s">
        <v>8</v>
      </c>
      <c r="C98" s="6" t="s">
        <v>57</v>
      </c>
      <c r="D98" s="6">
        <v>4.09</v>
      </c>
      <c r="E98" s="6">
        <v>3.6</v>
      </c>
      <c r="F98" s="6">
        <v>0</v>
      </c>
      <c r="G98" s="6">
        <v>2.86</v>
      </c>
      <c r="H98" s="6">
        <v>19.5</v>
      </c>
      <c r="I98" s="10">
        <v>117</v>
      </c>
      <c r="J98" s="29">
        <v>0.13</v>
      </c>
      <c r="K98" s="29">
        <v>0.08</v>
      </c>
      <c r="L98" s="29">
        <v>12</v>
      </c>
      <c r="M98" s="29">
        <v>25</v>
      </c>
      <c r="N98" s="29">
        <v>1.2</v>
      </c>
      <c r="O98" s="25"/>
    </row>
    <row r="99" spans="1:15" ht="24.75" thickBot="1">
      <c r="A99" s="27">
        <v>231</v>
      </c>
      <c r="B99" s="18" t="s">
        <v>49</v>
      </c>
      <c r="C99" s="6">
        <v>100</v>
      </c>
      <c r="D99" s="6">
        <v>13.83</v>
      </c>
      <c r="E99" s="6">
        <v>10.9</v>
      </c>
      <c r="F99" s="6">
        <v>0</v>
      </c>
      <c r="G99" s="6">
        <v>4.8</v>
      </c>
      <c r="H99" s="6">
        <v>4.1</v>
      </c>
      <c r="I99" s="10">
        <v>103</v>
      </c>
      <c r="J99" s="29">
        <v>0.04</v>
      </c>
      <c r="K99" s="29">
        <v>0.02</v>
      </c>
      <c r="L99" s="29">
        <v>2</v>
      </c>
      <c r="M99" s="29">
        <v>16.67</v>
      </c>
      <c r="N99" s="29">
        <v>0.47</v>
      </c>
      <c r="O99" s="25"/>
    </row>
    <row r="100" spans="1:15" ht="15.75" thickBot="1">
      <c r="A100" s="27">
        <v>351</v>
      </c>
      <c r="B100" s="18" t="s">
        <v>130</v>
      </c>
      <c r="C100" s="6">
        <v>135</v>
      </c>
      <c r="D100" s="6">
        <v>5.5</v>
      </c>
      <c r="E100" s="6">
        <v>3.06</v>
      </c>
      <c r="F100" s="6">
        <v>0</v>
      </c>
      <c r="G100" s="6">
        <v>6.03</v>
      </c>
      <c r="H100" s="6">
        <v>11.79</v>
      </c>
      <c r="I100" s="10">
        <v>115.2</v>
      </c>
      <c r="J100" s="29">
        <v>0.5</v>
      </c>
      <c r="K100" s="29">
        <v>0.3</v>
      </c>
      <c r="L100" s="29">
        <v>10</v>
      </c>
      <c r="M100" s="29">
        <v>40</v>
      </c>
      <c r="N100" s="29">
        <v>1</v>
      </c>
      <c r="O100" s="25"/>
    </row>
    <row r="101" spans="1:15" ht="15.75" thickBot="1">
      <c r="A101" s="28">
        <v>442</v>
      </c>
      <c r="B101" s="18" t="s">
        <v>47</v>
      </c>
      <c r="C101" s="6">
        <v>150</v>
      </c>
      <c r="D101" s="6">
        <v>7.51</v>
      </c>
      <c r="E101" s="6">
        <v>0.75</v>
      </c>
      <c r="F101" s="6">
        <v>0</v>
      </c>
      <c r="G101" s="6">
        <v>0.15</v>
      </c>
      <c r="H101" s="6">
        <v>14.85</v>
      </c>
      <c r="I101" s="10">
        <v>64.5</v>
      </c>
      <c r="J101" s="36">
        <v>0.02</v>
      </c>
      <c r="K101" s="36">
        <v>0.01</v>
      </c>
      <c r="L101" s="36">
        <v>3</v>
      </c>
      <c r="M101" s="36">
        <v>10.5</v>
      </c>
      <c r="N101" s="36">
        <v>2.1</v>
      </c>
      <c r="O101" s="25"/>
    </row>
    <row r="102" spans="1:15" ht="24.75" thickBot="1">
      <c r="A102" s="41" t="s">
        <v>17</v>
      </c>
      <c r="B102" s="18" t="s">
        <v>2</v>
      </c>
      <c r="C102" s="6">
        <v>35</v>
      </c>
      <c r="D102" s="6">
        <v>1.92</v>
      </c>
      <c r="E102" s="6">
        <v>2.63</v>
      </c>
      <c r="F102" s="6">
        <v>0</v>
      </c>
      <c r="G102" s="6">
        <v>1.3</v>
      </c>
      <c r="H102" s="6">
        <v>17.99</v>
      </c>
      <c r="I102" s="10">
        <v>91.7</v>
      </c>
      <c r="J102" s="29">
        <v>0.04</v>
      </c>
      <c r="K102" s="29">
        <v>0.01</v>
      </c>
      <c r="L102" s="29">
        <v>0</v>
      </c>
      <c r="M102" s="29">
        <v>7.6</v>
      </c>
      <c r="N102" s="29">
        <v>0.48</v>
      </c>
      <c r="O102" s="25"/>
    </row>
    <row r="103" spans="1:15" ht="24.75" thickBot="1">
      <c r="A103" s="27" t="s">
        <v>17</v>
      </c>
      <c r="B103" s="18" t="s">
        <v>88</v>
      </c>
      <c r="C103" s="6">
        <v>40</v>
      </c>
      <c r="D103" s="6">
        <v>1.41</v>
      </c>
      <c r="E103" s="6">
        <v>2.2</v>
      </c>
      <c r="F103" s="6">
        <v>0</v>
      </c>
      <c r="G103" s="6">
        <v>0.23</v>
      </c>
      <c r="H103" s="6">
        <v>11.13</v>
      </c>
      <c r="I103" s="10">
        <v>58</v>
      </c>
      <c r="J103" s="36">
        <v>0.07</v>
      </c>
      <c r="K103" s="36">
        <v>0.03</v>
      </c>
      <c r="L103" s="36">
        <v>0</v>
      </c>
      <c r="M103" s="36">
        <v>11.6</v>
      </c>
      <c r="N103" s="36">
        <v>1.44</v>
      </c>
      <c r="O103" s="25"/>
    </row>
    <row r="104" spans="1:15" ht="15.75" thickBot="1">
      <c r="A104" s="27"/>
      <c r="B104" s="23"/>
      <c r="C104" s="6"/>
      <c r="D104" s="7">
        <f aca="true" t="shared" si="16" ref="D104:I104">SUM(D97:D103)</f>
        <v>36.64</v>
      </c>
      <c r="E104" s="6">
        <f t="shared" si="16"/>
        <v>23.619999999999997</v>
      </c>
      <c r="F104" s="6">
        <f t="shared" si="16"/>
        <v>0</v>
      </c>
      <c r="G104" s="6">
        <f t="shared" si="16"/>
        <v>21.43</v>
      </c>
      <c r="H104" s="6">
        <f t="shared" si="16"/>
        <v>88.47999999999999</v>
      </c>
      <c r="I104" s="35">
        <f t="shared" si="16"/>
        <v>659.8</v>
      </c>
      <c r="J104" s="35">
        <f>SUM(J97:J103)</f>
        <v>0.8200000000000001</v>
      </c>
      <c r="K104" s="35">
        <f>SUM(K97:K103)</f>
        <v>0.45999999999999996</v>
      </c>
      <c r="L104" s="35">
        <f>SUM(L97:L103)</f>
        <v>31.2</v>
      </c>
      <c r="M104" s="35">
        <f>SUM(M97:M103)</f>
        <v>140.17</v>
      </c>
      <c r="N104" s="21">
        <f>SUM(N97:N103)</f>
        <v>7.83</v>
      </c>
      <c r="O104" s="25"/>
    </row>
    <row r="105" spans="1:15" ht="15.75" thickBot="1">
      <c r="A105" s="48" t="s">
        <v>120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9"/>
      <c r="O105" s="25"/>
    </row>
    <row r="106" spans="1:15" ht="15.75" thickBot="1">
      <c r="A106" s="27">
        <v>445</v>
      </c>
      <c r="B106" s="18" t="s">
        <v>32</v>
      </c>
      <c r="C106" s="6" t="s">
        <v>44</v>
      </c>
      <c r="D106" s="6">
        <v>5.33</v>
      </c>
      <c r="E106" s="6">
        <v>7.4</v>
      </c>
      <c r="F106" s="6">
        <v>0</v>
      </c>
      <c r="G106" s="6">
        <v>6.94</v>
      </c>
      <c r="H106" s="6">
        <v>46.6</v>
      </c>
      <c r="I106" s="10">
        <v>278.5</v>
      </c>
      <c r="J106" s="29">
        <v>0.12</v>
      </c>
      <c r="K106" s="29">
        <v>0.09</v>
      </c>
      <c r="L106" s="29">
        <v>1.33</v>
      </c>
      <c r="M106" s="29">
        <v>84</v>
      </c>
      <c r="N106" s="29">
        <v>1.73</v>
      </c>
      <c r="O106" s="25"/>
    </row>
    <row r="107" spans="1:15" ht="15.75" thickBot="1">
      <c r="A107" s="27">
        <v>435</v>
      </c>
      <c r="B107" s="18" t="s">
        <v>43</v>
      </c>
      <c r="C107" s="6">
        <v>200</v>
      </c>
      <c r="D107" s="6">
        <v>6.03</v>
      </c>
      <c r="E107" s="6">
        <v>6.78</v>
      </c>
      <c r="F107" s="6">
        <v>0</v>
      </c>
      <c r="G107" s="6">
        <v>5.89</v>
      </c>
      <c r="H107" s="6">
        <v>11.23</v>
      </c>
      <c r="I107" s="10">
        <v>125.56</v>
      </c>
      <c r="J107" s="29">
        <v>0.08</v>
      </c>
      <c r="K107" s="29">
        <v>0.05</v>
      </c>
      <c r="L107" s="29">
        <v>3</v>
      </c>
      <c r="M107" s="29">
        <v>252</v>
      </c>
      <c r="N107" s="29">
        <v>2</v>
      </c>
      <c r="O107" s="25"/>
    </row>
    <row r="108" spans="1:15" ht="15.75" thickBot="1">
      <c r="A108" s="27"/>
      <c r="B108" s="18"/>
      <c r="C108" s="6"/>
      <c r="D108" s="7">
        <f aca="true" t="shared" si="17" ref="D108:N108">SUM(D106:D107)</f>
        <v>11.36</v>
      </c>
      <c r="E108" s="7">
        <f t="shared" si="17"/>
        <v>14.18</v>
      </c>
      <c r="F108" s="7">
        <f t="shared" si="17"/>
        <v>0</v>
      </c>
      <c r="G108" s="7">
        <f t="shared" si="17"/>
        <v>12.83</v>
      </c>
      <c r="H108" s="7">
        <f t="shared" si="17"/>
        <v>57.83</v>
      </c>
      <c r="I108" s="7">
        <f t="shared" si="17"/>
        <v>404.06</v>
      </c>
      <c r="J108" s="7">
        <f t="shared" si="17"/>
        <v>0.2</v>
      </c>
      <c r="K108" s="7">
        <f t="shared" si="17"/>
        <v>0.14</v>
      </c>
      <c r="L108" s="7">
        <f t="shared" si="17"/>
        <v>4.33</v>
      </c>
      <c r="M108" s="7">
        <f t="shared" si="17"/>
        <v>336</v>
      </c>
      <c r="N108" s="7">
        <f t="shared" si="17"/>
        <v>3.73</v>
      </c>
      <c r="O108" s="25"/>
    </row>
    <row r="109" spans="1:15" ht="15.75" thickBot="1">
      <c r="A109" s="27"/>
      <c r="B109" s="18" t="s">
        <v>5</v>
      </c>
      <c r="C109" s="6"/>
      <c r="D109" s="15">
        <f>D108+D104+D92+D95</f>
        <v>64.77000000000001</v>
      </c>
      <c r="E109" s="6">
        <f aca="true" t="shared" si="18" ref="E109:N109">E108+E104+E92</f>
        <v>50.8</v>
      </c>
      <c r="F109" s="6">
        <f t="shared" si="18"/>
        <v>0</v>
      </c>
      <c r="G109" s="6">
        <f t="shared" si="18"/>
        <v>47.26</v>
      </c>
      <c r="H109" s="6">
        <f t="shared" si="18"/>
        <v>221.63</v>
      </c>
      <c r="I109" s="35">
        <f t="shared" si="18"/>
        <v>1533.56</v>
      </c>
      <c r="J109" s="35">
        <f t="shared" si="18"/>
        <v>1.26</v>
      </c>
      <c r="K109" s="35">
        <f t="shared" si="18"/>
        <v>0.73</v>
      </c>
      <c r="L109" s="35">
        <f t="shared" si="18"/>
        <v>37.86</v>
      </c>
      <c r="M109" s="35">
        <f t="shared" si="18"/>
        <v>751.4399999999999</v>
      </c>
      <c r="N109" s="21">
        <f t="shared" si="18"/>
        <v>15.71</v>
      </c>
      <c r="O109" s="25"/>
    </row>
    <row r="110" spans="1:15" ht="15.75" thickBot="1">
      <c r="A110" s="50" t="s">
        <v>131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1"/>
      <c r="O110" s="25"/>
    </row>
    <row r="111" spans="1:15" ht="15.75" thickBot="1">
      <c r="A111" s="48" t="s">
        <v>113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9"/>
      <c r="O111" s="25"/>
    </row>
    <row r="112" spans="1:15" ht="24.75" thickBot="1">
      <c r="A112" s="27">
        <v>184</v>
      </c>
      <c r="B112" s="18" t="s">
        <v>39</v>
      </c>
      <c r="C112" s="6" t="s">
        <v>59</v>
      </c>
      <c r="D112" s="6">
        <v>6.8</v>
      </c>
      <c r="E112" s="6">
        <v>9.07</v>
      </c>
      <c r="F112" s="6">
        <v>2.44</v>
      </c>
      <c r="G112" s="6">
        <v>9.47</v>
      </c>
      <c r="H112" s="6">
        <v>35.87</v>
      </c>
      <c r="I112" s="10">
        <v>265.33</v>
      </c>
      <c r="J112" s="29">
        <v>0.19</v>
      </c>
      <c r="K112" s="29">
        <v>0.1</v>
      </c>
      <c r="L112" s="29">
        <v>1.33</v>
      </c>
      <c r="M112" s="29">
        <v>129.3</v>
      </c>
      <c r="N112" s="29">
        <v>4</v>
      </c>
      <c r="O112" s="25"/>
    </row>
    <row r="113" spans="1:15" ht="15.75" thickBot="1">
      <c r="A113" s="27">
        <v>430</v>
      </c>
      <c r="B113" s="18" t="s">
        <v>3</v>
      </c>
      <c r="C113" s="6">
        <v>150</v>
      </c>
      <c r="D113" s="6">
        <v>0.63</v>
      </c>
      <c r="E113" s="6">
        <v>0.1</v>
      </c>
      <c r="F113" s="6">
        <v>0</v>
      </c>
      <c r="G113" s="6">
        <v>0</v>
      </c>
      <c r="H113" s="6">
        <v>9.7</v>
      </c>
      <c r="I113" s="10">
        <v>37</v>
      </c>
      <c r="J113" s="29">
        <v>0</v>
      </c>
      <c r="K113" s="29">
        <v>0</v>
      </c>
      <c r="L113" s="29">
        <v>0</v>
      </c>
      <c r="M113" s="29">
        <v>5</v>
      </c>
      <c r="N113" s="29">
        <v>1</v>
      </c>
      <c r="O113" s="25"/>
    </row>
    <row r="114" spans="1:15" ht="15.75" thickBot="1">
      <c r="A114" s="41" t="s">
        <v>17</v>
      </c>
      <c r="B114" s="18" t="s">
        <v>111</v>
      </c>
      <c r="C114" s="6">
        <v>30</v>
      </c>
      <c r="D114" s="6">
        <v>1.65</v>
      </c>
      <c r="E114" s="6">
        <v>2.63</v>
      </c>
      <c r="F114" s="6">
        <v>0</v>
      </c>
      <c r="G114" s="6">
        <v>1.3</v>
      </c>
      <c r="H114" s="6">
        <v>17.99</v>
      </c>
      <c r="I114" s="10">
        <v>91.7</v>
      </c>
      <c r="J114" s="29">
        <v>0.04</v>
      </c>
      <c r="K114" s="29">
        <v>0.01</v>
      </c>
      <c r="L114" s="29">
        <v>0</v>
      </c>
      <c r="M114" s="29">
        <v>7.6</v>
      </c>
      <c r="N114" s="29">
        <v>0.48</v>
      </c>
      <c r="O114" s="25"/>
    </row>
    <row r="115" spans="1:15" ht="15.75" thickBot="1">
      <c r="A115" s="27"/>
      <c r="B115" s="31"/>
      <c r="C115" s="6"/>
      <c r="D115" s="7">
        <f aca="true" t="shared" si="19" ref="D115:I115">SUM(D112:D114)</f>
        <v>9.08</v>
      </c>
      <c r="E115" s="6">
        <f t="shared" si="19"/>
        <v>11.8</v>
      </c>
      <c r="F115" s="6">
        <f t="shared" si="19"/>
        <v>2.44</v>
      </c>
      <c r="G115" s="6">
        <f t="shared" si="19"/>
        <v>10.770000000000001</v>
      </c>
      <c r="H115" s="6">
        <f t="shared" si="19"/>
        <v>63.55999999999999</v>
      </c>
      <c r="I115" s="35">
        <f t="shared" si="19"/>
        <v>394.03</v>
      </c>
      <c r="J115" s="35">
        <f>SUM(J112:J114)</f>
        <v>0.23</v>
      </c>
      <c r="K115" s="35">
        <f>SUM(K112:K114)</f>
        <v>0.11</v>
      </c>
      <c r="L115" s="35">
        <f>SUM(L112:L114)</f>
        <v>1.33</v>
      </c>
      <c r="M115" s="35">
        <f>SUM(M112:M114)</f>
        <v>141.9</v>
      </c>
      <c r="N115" s="21">
        <f>SUM(N112:N114)</f>
        <v>5.48</v>
      </c>
      <c r="O115" s="25"/>
    </row>
    <row r="116" spans="1:15" ht="15.75" thickBot="1">
      <c r="A116" s="48" t="s">
        <v>114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9"/>
      <c r="O116" s="25"/>
    </row>
    <row r="117" spans="1:15" ht="15.75" thickBot="1">
      <c r="A117" s="27" t="s">
        <v>17</v>
      </c>
      <c r="B117" s="18" t="s">
        <v>4</v>
      </c>
      <c r="C117" s="6">
        <v>85</v>
      </c>
      <c r="D117" s="6">
        <v>3.8</v>
      </c>
      <c r="E117" s="6">
        <v>1.05</v>
      </c>
      <c r="F117" s="6">
        <v>0</v>
      </c>
      <c r="G117" s="6">
        <v>0.35</v>
      </c>
      <c r="H117" s="6">
        <v>14.7</v>
      </c>
      <c r="I117" s="10">
        <v>76.8</v>
      </c>
      <c r="J117" s="29">
        <v>0.03</v>
      </c>
      <c r="K117" s="29">
        <v>0.04</v>
      </c>
      <c r="L117" s="29">
        <v>8</v>
      </c>
      <c r="M117" s="29">
        <v>6.4</v>
      </c>
      <c r="N117" s="29">
        <v>0.48</v>
      </c>
      <c r="O117" s="25"/>
    </row>
    <row r="118" spans="1:15" ht="15.75" thickBot="1">
      <c r="A118" s="27"/>
      <c r="B118" s="16"/>
      <c r="C118" s="13"/>
      <c r="D118" s="15">
        <f aca="true" t="shared" si="20" ref="D118:N118">SUM(D117:D117)</f>
        <v>3.8</v>
      </c>
      <c r="E118" s="15">
        <f t="shared" si="20"/>
        <v>1.05</v>
      </c>
      <c r="F118" s="15">
        <f t="shared" si="20"/>
        <v>0</v>
      </c>
      <c r="G118" s="15">
        <f t="shared" si="20"/>
        <v>0.35</v>
      </c>
      <c r="H118" s="15">
        <f t="shared" si="20"/>
        <v>14.7</v>
      </c>
      <c r="I118" s="15">
        <f t="shared" si="20"/>
        <v>76.8</v>
      </c>
      <c r="J118" s="15">
        <f t="shared" si="20"/>
        <v>0.03</v>
      </c>
      <c r="K118" s="15">
        <f t="shared" si="20"/>
        <v>0.04</v>
      </c>
      <c r="L118" s="15">
        <f t="shared" si="20"/>
        <v>8</v>
      </c>
      <c r="M118" s="15">
        <f t="shared" si="20"/>
        <v>6.4</v>
      </c>
      <c r="N118" s="15">
        <f t="shared" si="20"/>
        <v>0.48</v>
      </c>
      <c r="O118" s="25"/>
    </row>
    <row r="119" spans="1:15" ht="15.75" thickBot="1">
      <c r="A119" s="48" t="s">
        <v>116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9"/>
      <c r="O119" s="25"/>
    </row>
    <row r="120" spans="1:15" ht="24.75" thickBot="1">
      <c r="A120" s="27">
        <v>71</v>
      </c>
      <c r="B120" s="18" t="s">
        <v>92</v>
      </c>
      <c r="C120" s="6">
        <v>60</v>
      </c>
      <c r="D120" s="6">
        <v>2.16</v>
      </c>
      <c r="E120" s="6">
        <v>0.6</v>
      </c>
      <c r="F120" s="6">
        <v>0</v>
      </c>
      <c r="G120" s="6">
        <v>4.2</v>
      </c>
      <c r="H120" s="6">
        <v>16.27</v>
      </c>
      <c r="I120" s="10">
        <v>65.4</v>
      </c>
      <c r="J120" s="29">
        <v>0.02</v>
      </c>
      <c r="K120" s="29">
        <v>0.01</v>
      </c>
      <c r="L120" s="29">
        <v>4.2</v>
      </c>
      <c r="M120" s="29">
        <v>28.8</v>
      </c>
      <c r="N120" s="29">
        <v>1.14</v>
      </c>
      <c r="O120" s="25"/>
    </row>
    <row r="121" spans="1:15" ht="24.75" thickBot="1">
      <c r="A121" s="27">
        <v>91</v>
      </c>
      <c r="B121" s="18" t="s">
        <v>10</v>
      </c>
      <c r="C121" s="6" t="s">
        <v>57</v>
      </c>
      <c r="D121" s="6">
        <v>5.16</v>
      </c>
      <c r="E121" s="6">
        <v>3</v>
      </c>
      <c r="F121" s="6">
        <v>0.28</v>
      </c>
      <c r="G121" s="6">
        <v>5.8</v>
      </c>
      <c r="H121" s="6">
        <v>17.2</v>
      </c>
      <c r="I121" s="10">
        <v>133</v>
      </c>
      <c r="J121" s="29">
        <v>0.09</v>
      </c>
      <c r="K121" s="29">
        <v>0.05</v>
      </c>
      <c r="L121" s="29">
        <v>8</v>
      </c>
      <c r="M121" s="29">
        <v>34</v>
      </c>
      <c r="N121" s="29">
        <v>1</v>
      </c>
      <c r="O121" s="25"/>
    </row>
    <row r="122" spans="1:15" ht="15.75" thickBot="1">
      <c r="A122" s="30">
        <v>258</v>
      </c>
      <c r="B122" s="18" t="s">
        <v>71</v>
      </c>
      <c r="C122" s="6">
        <v>220</v>
      </c>
      <c r="D122" s="6">
        <v>21.17</v>
      </c>
      <c r="E122" s="6">
        <v>28.13</v>
      </c>
      <c r="F122" s="6">
        <v>1.58</v>
      </c>
      <c r="G122" s="6">
        <v>26.88</v>
      </c>
      <c r="H122" s="6">
        <v>22.38</v>
      </c>
      <c r="I122" s="13">
        <v>443.38</v>
      </c>
      <c r="J122" s="29">
        <v>0.17</v>
      </c>
      <c r="K122" s="29">
        <v>0.1</v>
      </c>
      <c r="L122" s="29">
        <v>8.33</v>
      </c>
      <c r="M122" s="29">
        <v>35</v>
      </c>
      <c r="N122" s="29">
        <v>5</v>
      </c>
      <c r="O122" s="25"/>
    </row>
    <row r="123" spans="1:15" ht="15.75" thickBot="1">
      <c r="A123" s="28">
        <v>406</v>
      </c>
      <c r="B123" s="18" t="s">
        <v>48</v>
      </c>
      <c r="C123" s="6">
        <v>200</v>
      </c>
      <c r="D123" s="6">
        <v>4.9</v>
      </c>
      <c r="E123" s="6">
        <v>0.71</v>
      </c>
      <c r="F123" s="6">
        <v>0</v>
      </c>
      <c r="G123" s="6">
        <v>0.11</v>
      </c>
      <c r="H123" s="6">
        <v>37</v>
      </c>
      <c r="I123" s="10">
        <v>151</v>
      </c>
      <c r="J123" s="29">
        <v>0.02</v>
      </c>
      <c r="K123" s="29">
        <v>0.01</v>
      </c>
      <c r="L123" s="29">
        <v>0</v>
      </c>
      <c r="M123" s="29">
        <v>28</v>
      </c>
      <c r="N123" s="29">
        <v>0.4</v>
      </c>
      <c r="O123" s="25"/>
    </row>
    <row r="124" spans="1:15" ht="15.75" thickBot="1">
      <c r="A124" s="41" t="s">
        <v>17</v>
      </c>
      <c r="B124" s="18" t="s">
        <v>111</v>
      </c>
      <c r="C124" s="6">
        <v>35</v>
      </c>
      <c r="D124" s="6">
        <v>1.92</v>
      </c>
      <c r="E124" s="6">
        <v>2.63</v>
      </c>
      <c r="F124" s="6">
        <v>0</v>
      </c>
      <c r="G124" s="6">
        <v>1.3</v>
      </c>
      <c r="H124" s="6">
        <v>17.99</v>
      </c>
      <c r="I124" s="10">
        <v>91.7</v>
      </c>
      <c r="J124" s="29">
        <v>0.04</v>
      </c>
      <c r="K124" s="29">
        <v>0.01</v>
      </c>
      <c r="L124" s="29">
        <v>0</v>
      </c>
      <c r="M124" s="29">
        <v>7.6</v>
      </c>
      <c r="N124" s="29">
        <v>0.48</v>
      </c>
      <c r="O124" s="25"/>
    </row>
    <row r="125" spans="1:15" ht="15.75" thickBot="1">
      <c r="A125" s="27" t="s">
        <v>17</v>
      </c>
      <c r="B125" s="18" t="s">
        <v>127</v>
      </c>
      <c r="C125" s="6">
        <v>35</v>
      </c>
      <c r="D125" s="6">
        <v>1.23</v>
      </c>
      <c r="E125" s="6">
        <v>1.93</v>
      </c>
      <c r="F125" s="6">
        <v>0</v>
      </c>
      <c r="G125" s="6">
        <v>0.35</v>
      </c>
      <c r="H125" s="6">
        <v>9.74</v>
      </c>
      <c r="I125" s="10">
        <v>50.75</v>
      </c>
      <c r="J125" s="29">
        <v>0.06</v>
      </c>
      <c r="K125" s="29">
        <v>0.03</v>
      </c>
      <c r="L125" s="29">
        <v>0</v>
      </c>
      <c r="M125" s="29">
        <v>10.15</v>
      </c>
      <c r="N125" s="29">
        <v>1.26</v>
      </c>
      <c r="O125" s="25"/>
    </row>
    <row r="126" spans="1:15" ht="15.75" thickBot="1">
      <c r="A126" s="27"/>
      <c r="B126" s="18"/>
      <c r="C126" s="6"/>
      <c r="D126" s="7">
        <f aca="true" t="shared" si="21" ref="D126:I126">SUM(D120:D125)</f>
        <v>36.54</v>
      </c>
      <c r="E126" s="6">
        <f t="shared" si="21"/>
        <v>37</v>
      </c>
      <c r="F126" s="6">
        <f t="shared" si="21"/>
        <v>1.86</v>
      </c>
      <c r="G126" s="6">
        <f t="shared" si="21"/>
        <v>38.63999999999999</v>
      </c>
      <c r="H126" s="6">
        <f t="shared" si="21"/>
        <v>120.57999999999998</v>
      </c>
      <c r="I126" s="35">
        <f t="shared" si="21"/>
        <v>935.23</v>
      </c>
      <c r="J126" s="35">
        <f>SUM(J120:J125)</f>
        <v>0.4</v>
      </c>
      <c r="K126" s="35">
        <f>SUM(K120:K125)</f>
        <v>0.21000000000000002</v>
      </c>
      <c r="L126" s="35">
        <f>SUM(L120:L125)</f>
        <v>20.53</v>
      </c>
      <c r="M126" s="35">
        <f>SUM(M120:M125)</f>
        <v>143.55</v>
      </c>
      <c r="N126" s="21">
        <f>SUM(N120:N125)</f>
        <v>9.28</v>
      </c>
      <c r="O126" s="25"/>
    </row>
    <row r="127" spans="1:15" ht="15.75" thickBot="1">
      <c r="A127" s="48" t="s">
        <v>120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9"/>
      <c r="O127" s="25"/>
    </row>
    <row r="128" spans="1:15" ht="15.75" thickBot="1">
      <c r="A128" s="27">
        <v>435</v>
      </c>
      <c r="B128" s="18" t="s">
        <v>132</v>
      </c>
      <c r="C128" s="6" t="s">
        <v>68</v>
      </c>
      <c r="D128" s="6">
        <v>8.49</v>
      </c>
      <c r="E128" s="6">
        <v>6</v>
      </c>
      <c r="F128" s="6">
        <v>0</v>
      </c>
      <c r="G128" s="6">
        <v>0.2</v>
      </c>
      <c r="H128" s="6">
        <v>8</v>
      </c>
      <c r="I128" s="10">
        <v>62</v>
      </c>
      <c r="J128" s="29">
        <v>0.08</v>
      </c>
      <c r="K128" s="29">
        <v>0.05</v>
      </c>
      <c r="L128" s="29">
        <v>2</v>
      </c>
      <c r="M128" s="29">
        <v>252</v>
      </c>
      <c r="N128" s="29">
        <v>0</v>
      </c>
      <c r="O128" s="25"/>
    </row>
    <row r="129" spans="1:15" ht="24.75" thickBot="1">
      <c r="A129" s="41" t="s">
        <v>17</v>
      </c>
      <c r="B129" s="18" t="s">
        <v>2</v>
      </c>
      <c r="C129" s="6">
        <v>20</v>
      </c>
      <c r="D129" s="6">
        <v>1.1</v>
      </c>
      <c r="E129" s="6">
        <v>1.5</v>
      </c>
      <c r="F129" s="6">
        <v>0</v>
      </c>
      <c r="G129" s="14">
        <f>G124*20/35</f>
        <v>0.7428571428571429</v>
      </c>
      <c r="H129" s="14">
        <f aca="true" t="shared" si="22" ref="H129:N129">H124*20/35</f>
        <v>10.28</v>
      </c>
      <c r="I129" s="14">
        <f t="shared" si="22"/>
        <v>52.4</v>
      </c>
      <c r="J129" s="14">
        <f t="shared" si="22"/>
        <v>0.022857142857142857</v>
      </c>
      <c r="K129" s="14">
        <f t="shared" si="22"/>
        <v>0.005714285714285714</v>
      </c>
      <c r="L129" s="14">
        <f t="shared" si="22"/>
        <v>0</v>
      </c>
      <c r="M129" s="14">
        <f t="shared" si="22"/>
        <v>4.3428571428571425</v>
      </c>
      <c r="N129" s="14">
        <f t="shared" si="22"/>
        <v>0.2742857142857143</v>
      </c>
      <c r="O129" s="25"/>
    </row>
    <row r="130" spans="1:15" ht="15.75" thickBot="1">
      <c r="A130" s="27"/>
      <c r="B130" s="18"/>
      <c r="C130" s="6"/>
      <c r="D130" s="7">
        <f aca="true" t="shared" si="23" ref="D130:N130">SUM(D128:D129)</f>
        <v>9.59</v>
      </c>
      <c r="E130" s="6">
        <f t="shared" si="23"/>
        <v>7.5</v>
      </c>
      <c r="F130" s="6">
        <f t="shared" si="23"/>
        <v>0</v>
      </c>
      <c r="G130" s="43">
        <f t="shared" si="23"/>
        <v>0.9428571428571428</v>
      </c>
      <c r="H130" s="43">
        <f t="shared" si="23"/>
        <v>18.28</v>
      </c>
      <c r="I130" s="35">
        <f t="shared" si="23"/>
        <v>114.4</v>
      </c>
      <c r="J130" s="35">
        <f t="shared" si="23"/>
        <v>0.10285714285714286</v>
      </c>
      <c r="K130" s="35">
        <f t="shared" si="23"/>
        <v>0.055714285714285716</v>
      </c>
      <c r="L130" s="35">
        <f t="shared" si="23"/>
        <v>2</v>
      </c>
      <c r="M130" s="44">
        <f t="shared" si="23"/>
        <v>256.34285714285716</v>
      </c>
      <c r="N130" s="22">
        <f t="shared" si="23"/>
        <v>0.2742857142857143</v>
      </c>
      <c r="O130" s="25"/>
    </row>
    <row r="131" spans="1:15" ht="15.75" thickBot="1">
      <c r="A131" s="27"/>
      <c r="B131" s="18" t="s">
        <v>5</v>
      </c>
      <c r="C131" s="6"/>
      <c r="D131" s="15">
        <f>D130+D126+D115+D118</f>
        <v>59.00999999999999</v>
      </c>
      <c r="E131" s="6">
        <f aca="true" t="shared" si="24" ref="E131:N131">E130+E126+E115</f>
        <v>56.3</v>
      </c>
      <c r="F131" s="6">
        <f t="shared" si="24"/>
        <v>4.3</v>
      </c>
      <c r="G131" s="43">
        <f t="shared" si="24"/>
        <v>50.35285714285714</v>
      </c>
      <c r="H131" s="43">
        <f t="shared" si="24"/>
        <v>202.41999999999996</v>
      </c>
      <c r="I131" s="35">
        <f t="shared" si="24"/>
        <v>1443.66</v>
      </c>
      <c r="J131" s="35">
        <f t="shared" si="24"/>
        <v>0.7328571428571429</v>
      </c>
      <c r="K131" s="35">
        <f t="shared" si="24"/>
        <v>0.3757142857142857</v>
      </c>
      <c r="L131" s="35">
        <f t="shared" si="24"/>
        <v>23.86</v>
      </c>
      <c r="M131" s="44">
        <f t="shared" si="24"/>
        <v>541.7928571428572</v>
      </c>
      <c r="N131" s="22">
        <f t="shared" si="24"/>
        <v>15.034285714285714</v>
      </c>
      <c r="O131" s="25"/>
    </row>
    <row r="132" spans="1:15" ht="15.75" thickBot="1">
      <c r="A132" s="50" t="s">
        <v>112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1"/>
      <c r="O132" s="25"/>
    </row>
    <row r="133" spans="1:15" ht="15.75" thickBot="1">
      <c r="A133" s="48" t="s">
        <v>113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9"/>
      <c r="O133" s="25"/>
    </row>
    <row r="134" spans="1:15" ht="15.75" customHeight="1" thickBot="1">
      <c r="A134" s="28">
        <v>217</v>
      </c>
      <c r="B134" s="18" t="s">
        <v>60</v>
      </c>
      <c r="C134" s="6" t="s">
        <v>65</v>
      </c>
      <c r="D134" s="6">
        <v>16.1</v>
      </c>
      <c r="E134" s="6">
        <v>16.18</v>
      </c>
      <c r="F134" s="6">
        <v>0</v>
      </c>
      <c r="G134" s="6">
        <v>20.55</v>
      </c>
      <c r="H134" s="6">
        <v>1.95</v>
      </c>
      <c r="I134" s="10">
        <v>254.8</v>
      </c>
      <c r="J134" s="29">
        <v>0.07</v>
      </c>
      <c r="K134" s="29">
        <v>0.04</v>
      </c>
      <c r="L134" s="29">
        <v>0</v>
      </c>
      <c r="M134" s="29">
        <v>86.4</v>
      </c>
      <c r="N134" s="29">
        <v>3.6</v>
      </c>
      <c r="O134" s="25"/>
    </row>
    <row r="135" spans="1:15" ht="24.75" thickBot="1">
      <c r="A135" s="27">
        <v>411</v>
      </c>
      <c r="B135" s="18" t="s">
        <v>67</v>
      </c>
      <c r="C135" s="6">
        <v>150</v>
      </c>
      <c r="D135" s="6">
        <v>2.08</v>
      </c>
      <c r="E135" s="6">
        <v>0.7</v>
      </c>
      <c r="F135" s="6"/>
      <c r="G135" s="6">
        <v>0.7</v>
      </c>
      <c r="H135" s="6">
        <v>20.9</v>
      </c>
      <c r="I135" s="10">
        <v>84.8</v>
      </c>
      <c r="J135" s="29">
        <v>0.01</v>
      </c>
      <c r="K135" s="29">
        <v>0.01</v>
      </c>
      <c r="L135" s="29">
        <v>1.5</v>
      </c>
      <c r="M135" s="29">
        <v>3.75</v>
      </c>
      <c r="N135" s="29">
        <v>0.3</v>
      </c>
      <c r="O135" s="25"/>
    </row>
    <row r="136" spans="1:15" ht="15.75" thickBot="1">
      <c r="A136" s="27" t="s">
        <v>17</v>
      </c>
      <c r="B136" s="18" t="s">
        <v>124</v>
      </c>
      <c r="C136" s="6">
        <v>30</v>
      </c>
      <c r="D136" s="6">
        <v>1.65</v>
      </c>
      <c r="E136" s="6">
        <v>2.63</v>
      </c>
      <c r="F136" s="6">
        <v>0</v>
      </c>
      <c r="G136" s="6">
        <v>1.02</v>
      </c>
      <c r="H136" s="6">
        <v>17.99</v>
      </c>
      <c r="I136" s="10">
        <v>91.7</v>
      </c>
      <c r="J136" s="29">
        <v>0.02</v>
      </c>
      <c r="K136" s="29">
        <v>0.01</v>
      </c>
      <c r="L136" s="29">
        <v>0</v>
      </c>
      <c r="M136" s="29">
        <v>3.33</v>
      </c>
      <c r="N136" s="29">
        <v>0.21</v>
      </c>
      <c r="O136" s="25"/>
    </row>
    <row r="137" spans="1:15" ht="15.75" thickBot="1">
      <c r="A137" s="27"/>
      <c r="B137" s="31"/>
      <c r="C137" s="6"/>
      <c r="D137" s="7">
        <f aca="true" t="shared" si="25" ref="D137:I137">SUM(D134:D136)</f>
        <v>19.83</v>
      </c>
      <c r="E137" s="6">
        <f t="shared" si="25"/>
        <v>19.509999999999998</v>
      </c>
      <c r="F137" s="6">
        <f t="shared" si="25"/>
        <v>0</v>
      </c>
      <c r="G137" s="6">
        <f t="shared" si="25"/>
        <v>22.27</v>
      </c>
      <c r="H137" s="6">
        <f t="shared" si="25"/>
        <v>40.839999999999996</v>
      </c>
      <c r="I137" s="35">
        <f t="shared" si="25"/>
        <v>431.3</v>
      </c>
      <c r="J137" s="35">
        <f>SUM(J134:J136)</f>
        <v>0.1</v>
      </c>
      <c r="K137" s="35">
        <f>SUM(K134:K136)</f>
        <v>0.060000000000000005</v>
      </c>
      <c r="L137" s="35">
        <f>SUM(L134:L136)</f>
        <v>1.5</v>
      </c>
      <c r="M137" s="35">
        <f>SUM(M134:M136)</f>
        <v>93.48</v>
      </c>
      <c r="N137" s="21">
        <f>SUM(N134:N136)</f>
        <v>4.11</v>
      </c>
      <c r="O137" s="25"/>
    </row>
    <row r="138" spans="1:15" ht="15.75" thickBot="1">
      <c r="A138" s="48" t="s">
        <v>114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9"/>
      <c r="O138" s="25"/>
    </row>
    <row r="139" spans="1:15" ht="15.75" thickBot="1">
      <c r="A139" s="27" t="s">
        <v>17</v>
      </c>
      <c r="B139" s="18" t="s">
        <v>25</v>
      </c>
      <c r="C139" s="6">
        <v>85</v>
      </c>
      <c r="D139" s="6">
        <v>4.55</v>
      </c>
      <c r="E139" s="6">
        <v>0.44</v>
      </c>
      <c r="F139" s="6">
        <v>0</v>
      </c>
      <c r="G139" s="6">
        <v>0.44</v>
      </c>
      <c r="H139" s="6">
        <v>7.94</v>
      </c>
      <c r="I139" s="10">
        <v>38.07</v>
      </c>
      <c r="J139" s="29">
        <v>0.04</v>
      </c>
      <c r="K139" s="29">
        <v>0.03</v>
      </c>
      <c r="L139" s="29">
        <v>60</v>
      </c>
      <c r="M139" s="29">
        <v>34</v>
      </c>
      <c r="N139" s="29">
        <v>0.3</v>
      </c>
      <c r="O139" s="25"/>
    </row>
    <row r="140" spans="1:15" ht="15.75" thickBot="1">
      <c r="A140" s="27"/>
      <c r="B140" s="16"/>
      <c r="C140" s="13"/>
      <c r="D140" s="15">
        <f aca="true" t="shared" si="26" ref="D140:N140">SUM(D139:D139)</f>
        <v>4.55</v>
      </c>
      <c r="E140" s="15">
        <f t="shared" si="26"/>
        <v>0.44</v>
      </c>
      <c r="F140" s="15">
        <f t="shared" si="26"/>
        <v>0</v>
      </c>
      <c r="G140" s="15">
        <f t="shared" si="26"/>
        <v>0.44</v>
      </c>
      <c r="H140" s="15">
        <f t="shared" si="26"/>
        <v>7.94</v>
      </c>
      <c r="I140" s="15">
        <f t="shared" si="26"/>
        <v>38.07</v>
      </c>
      <c r="J140" s="15">
        <f t="shared" si="26"/>
        <v>0.04</v>
      </c>
      <c r="K140" s="15">
        <f t="shared" si="26"/>
        <v>0.03</v>
      </c>
      <c r="L140" s="15">
        <f t="shared" si="26"/>
        <v>60</v>
      </c>
      <c r="M140" s="15">
        <f t="shared" si="26"/>
        <v>34</v>
      </c>
      <c r="N140" s="15">
        <f t="shared" si="26"/>
        <v>0.3</v>
      </c>
      <c r="O140" s="25"/>
    </row>
    <row r="141" spans="1:15" ht="15.75" thickBot="1">
      <c r="A141" s="48" t="s">
        <v>116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9"/>
      <c r="O141" s="25"/>
    </row>
    <row r="142" spans="1:15" ht="24.75" thickBot="1">
      <c r="A142" s="27">
        <v>112</v>
      </c>
      <c r="B142" s="18" t="s">
        <v>61</v>
      </c>
      <c r="C142" s="6">
        <v>250</v>
      </c>
      <c r="D142" s="6">
        <v>5.4</v>
      </c>
      <c r="E142" s="6">
        <v>5.7</v>
      </c>
      <c r="F142" s="6">
        <v>2.4</v>
      </c>
      <c r="G142" s="6">
        <v>4.9</v>
      </c>
      <c r="H142" s="6">
        <v>21.7</v>
      </c>
      <c r="I142" s="10">
        <v>155</v>
      </c>
      <c r="J142" s="29">
        <v>0.08</v>
      </c>
      <c r="K142" s="29">
        <v>0.05</v>
      </c>
      <c r="L142" s="29">
        <v>1</v>
      </c>
      <c r="M142" s="29">
        <v>149</v>
      </c>
      <c r="N142" s="29">
        <v>1.5</v>
      </c>
      <c r="O142" s="25"/>
    </row>
    <row r="143" spans="1:15" ht="15.75" thickBot="1">
      <c r="A143" s="30">
        <v>259</v>
      </c>
      <c r="B143" s="18" t="s">
        <v>72</v>
      </c>
      <c r="C143" s="6" t="s">
        <v>73</v>
      </c>
      <c r="D143" s="6">
        <v>24.07</v>
      </c>
      <c r="E143" s="6">
        <v>10.7</v>
      </c>
      <c r="F143" s="6">
        <v>0</v>
      </c>
      <c r="G143" s="6">
        <v>15.9</v>
      </c>
      <c r="H143" s="6">
        <v>113.2</v>
      </c>
      <c r="I143" s="13">
        <v>218</v>
      </c>
      <c r="J143" s="29">
        <v>0.04</v>
      </c>
      <c r="K143" s="29">
        <v>0.03</v>
      </c>
      <c r="L143" s="29">
        <v>1</v>
      </c>
      <c r="M143" s="29">
        <v>14</v>
      </c>
      <c r="N143" s="29">
        <v>2</v>
      </c>
      <c r="O143" s="25"/>
    </row>
    <row r="144" spans="1:15" ht="15.75" thickBot="1">
      <c r="A144" s="27">
        <v>337</v>
      </c>
      <c r="B144" s="18" t="s">
        <v>54</v>
      </c>
      <c r="C144" s="6">
        <v>150</v>
      </c>
      <c r="D144" s="6">
        <v>5.38</v>
      </c>
      <c r="E144" s="6">
        <v>1.9</v>
      </c>
      <c r="F144" s="6">
        <v>0</v>
      </c>
      <c r="G144" s="6">
        <v>4.3</v>
      </c>
      <c r="H144" s="6">
        <v>5.16</v>
      </c>
      <c r="I144" s="10">
        <v>85.05</v>
      </c>
      <c r="J144" s="29">
        <v>0.07</v>
      </c>
      <c r="K144" s="29">
        <v>0.04</v>
      </c>
      <c r="L144" s="29">
        <v>6</v>
      </c>
      <c r="M144" s="29">
        <v>46</v>
      </c>
      <c r="N144" s="29">
        <v>0.9</v>
      </c>
      <c r="O144" s="25"/>
    </row>
    <row r="145" spans="1:15" ht="15.75" thickBot="1">
      <c r="A145" s="28">
        <v>442</v>
      </c>
      <c r="B145" s="18" t="s">
        <v>47</v>
      </c>
      <c r="C145" s="6">
        <v>150</v>
      </c>
      <c r="D145" s="6">
        <v>7.51</v>
      </c>
      <c r="E145" s="6">
        <v>0.75</v>
      </c>
      <c r="F145" s="6">
        <v>0</v>
      </c>
      <c r="G145" s="6">
        <v>0.15</v>
      </c>
      <c r="H145" s="6">
        <v>14.85</v>
      </c>
      <c r="I145" s="10">
        <v>64.5</v>
      </c>
      <c r="J145" s="36">
        <v>0.02</v>
      </c>
      <c r="K145" s="36">
        <v>0.01</v>
      </c>
      <c r="L145" s="36">
        <v>3</v>
      </c>
      <c r="M145" s="36">
        <v>10.5</v>
      </c>
      <c r="N145" s="36">
        <v>2.1</v>
      </c>
      <c r="O145" s="25"/>
    </row>
    <row r="146" spans="1:15" ht="15.75" thickBot="1">
      <c r="A146" s="41" t="s">
        <v>17</v>
      </c>
      <c r="B146" s="18" t="s">
        <v>124</v>
      </c>
      <c r="C146" s="6">
        <v>35</v>
      </c>
      <c r="D146" s="6">
        <v>1.92</v>
      </c>
      <c r="E146" s="6">
        <v>2.63</v>
      </c>
      <c r="F146" s="6">
        <v>0</v>
      </c>
      <c r="G146" s="6">
        <v>1.3</v>
      </c>
      <c r="H146" s="6">
        <v>17.99</v>
      </c>
      <c r="I146" s="10">
        <v>91.7</v>
      </c>
      <c r="J146" s="29">
        <v>0.04</v>
      </c>
      <c r="K146" s="29">
        <v>0.01</v>
      </c>
      <c r="L146" s="29">
        <v>0</v>
      </c>
      <c r="M146" s="29">
        <v>7.6</v>
      </c>
      <c r="N146" s="29">
        <v>0.48</v>
      </c>
      <c r="O146" s="25"/>
    </row>
    <row r="147" spans="1:15" ht="15.75" thickBot="1">
      <c r="A147" s="27" t="s">
        <v>17</v>
      </c>
      <c r="B147" s="18" t="s">
        <v>133</v>
      </c>
      <c r="C147" s="6">
        <v>40</v>
      </c>
      <c r="D147" s="6">
        <v>1.41</v>
      </c>
      <c r="E147" s="6">
        <v>2.2</v>
      </c>
      <c r="F147" s="6">
        <v>0</v>
      </c>
      <c r="G147" s="6">
        <v>0.23</v>
      </c>
      <c r="H147" s="6">
        <v>11.13</v>
      </c>
      <c r="I147" s="10">
        <v>58</v>
      </c>
      <c r="J147" s="36">
        <v>0.07</v>
      </c>
      <c r="K147" s="36">
        <v>0.03</v>
      </c>
      <c r="L147" s="36">
        <v>0</v>
      </c>
      <c r="M147" s="36">
        <v>11.6</v>
      </c>
      <c r="N147" s="36">
        <v>1.44</v>
      </c>
      <c r="O147" s="25"/>
    </row>
    <row r="148" spans="1:15" ht="15.75" thickBot="1">
      <c r="A148" s="27"/>
      <c r="B148" s="19"/>
      <c r="C148" s="6"/>
      <c r="D148" s="7">
        <f aca="true" t="shared" si="27" ref="D148:I148">SUM(D142:D147)</f>
        <v>45.69</v>
      </c>
      <c r="E148" s="6">
        <f t="shared" si="27"/>
        <v>23.879999999999995</v>
      </c>
      <c r="F148" s="6">
        <f t="shared" si="27"/>
        <v>2.4</v>
      </c>
      <c r="G148" s="6">
        <f t="shared" si="27"/>
        <v>26.78</v>
      </c>
      <c r="H148" s="6">
        <f t="shared" si="27"/>
        <v>184.03</v>
      </c>
      <c r="I148" s="35">
        <f t="shared" si="27"/>
        <v>672.25</v>
      </c>
      <c r="J148" s="35">
        <f>SUM(J142:J147)</f>
        <v>0.32</v>
      </c>
      <c r="K148" s="35">
        <f>SUM(K142:K147)</f>
        <v>0.17</v>
      </c>
      <c r="L148" s="35">
        <f>SUM(L142:L147)</f>
        <v>11</v>
      </c>
      <c r="M148" s="35">
        <f>SUM(M142:M147)</f>
        <v>238.7</v>
      </c>
      <c r="N148" s="21">
        <f>SUM(N142:N147)</f>
        <v>8.42</v>
      </c>
      <c r="O148" s="25"/>
    </row>
    <row r="149" spans="1:15" ht="15.75" thickBot="1">
      <c r="A149" s="48" t="s">
        <v>120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9"/>
      <c r="O149" s="25"/>
    </row>
    <row r="150" spans="1:15" ht="27.75" customHeight="1" thickBot="1">
      <c r="A150" s="27">
        <v>219</v>
      </c>
      <c r="B150" s="18" t="s">
        <v>50</v>
      </c>
      <c r="C150" s="6" t="s">
        <v>62</v>
      </c>
      <c r="D150" s="6">
        <v>15.13</v>
      </c>
      <c r="E150" s="6">
        <v>13.58</v>
      </c>
      <c r="F150" s="6">
        <v>0</v>
      </c>
      <c r="G150" s="6">
        <v>8.75</v>
      </c>
      <c r="H150" s="6">
        <v>9.83</v>
      </c>
      <c r="I150" s="10">
        <v>246.46</v>
      </c>
      <c r="J150" s="29">
        <v>0.06</v>
      </c>
      <c r="K150" s="29">
        <v>0.03</v>
      </c>
      <c r="L150" s="29">
        <v>1</v>
      </c>
      <c r="M150" s="29">
        <v>159</v>
      </c>
      <c r="N150" s="29">
        <v>0.8</v>
      </c>
      <c r="O150" s="25"/>
    </row>
    <row r="151" spans="1:15" ht="15.75" thickBot="1">
      <c r="A151" s="27" t="s">
        <v>17</v>
      </c>
      <c r="B151" s="18" t="s">
        <v>14</v>
      </c>
      <c r="C151" s="6">
        <v>20</v>
      </c>
      <c r="D151" s="6">
        <v>4.62</v>
      </c>
      <c r="E151" s="6">
        <v>0.7</v>
      </c>
      <c r="F151" s="6">
        <v>0</v>
      </c>
      <c r="G151" s="6">
        <v>0.8</v>
      </c>
      <c r="H151" s="6">
        <v>18.6</v>
      </c>
      <c r="I151" s="10">
        <v>85</v>
      </c>
      <c r="J151" s="29">
        <v>0.01</v>
      </c>
      <c r="K151" s="29">
        <v>0.004</v>
      </c>
      <c r="L151" s="29">
        <v>0</v>
      </c>
      <c r="M151" s="29">
        <v>1.6</v>
      </c>
      <c r="N151" s="29">
        <v>0.12</v>
      </c>
      <c r="O151" s="25"/>
    </row>
    <row r="152" spans="1:15" ht="15.75" thickBot="1">
      <c r="A152" s="27">
        <v>430</v>
      </c>
      <c r="B152" s="18" t="s">
        <v>3</v>
      </c>
      <c r="C152" s="6">
        <v>200</v>
      </c>
      <c r="D152" s="6">
        <v>2.75</v>
      </c>
      <c r="E152" s="6">
        <v>0</v>
      </c>
      <c r="F152" s="6"/>
      <c r="G152" s="6">
        <v>0</v>
      </c>
      <c r="H152" s="6">
        <v>12</v>
      </c>
      <c r="I152" s="10">
        <v>39.9</v>
      </c>
      <c r="J152" s="29">
        <v>0</v>
      </c>
      <c r="K152" s="29">
        <v>0</v>
      </c>
      <c r="L152" s="29">
        <v>0</v>
      </c>
      <c r="M152" s="29">
        <v>1.1</v>
      </c>
      <c r="N152" s="29">
        <v>0.2</v>
      </c>
      <c r="O152" s="25"/>
    </row>
    <row r="153" spans="1:15" ht="15.75" thickBot="1">
      <c r="A153" s="27"/>
      <c r="B153" s="18"/>
      <c r="C153" s="6"/>
      <c r="D153" s="7">
        <f>SUM(D150:D152)</f>
        <v>22.5</v>
      </c>
      <c r="E153" s="6">
        <v>19.3</v>
      </c>
      <c r="F153" s="6">
        <f aca="true" t="shared" si="28" ref="F153:N153">SUM(F150:F152)</f>
        <v>0</v>
      </c>
      <c r="G153" s="6">
        <f t="shared" si="28"/>
        <v>9.55</v>
      </c>
      <c r="H153" s="6">
        <f t="shared" si="28"/>
        <v>40.43</v>
      </c>
      <c r="I153" s="35">
        <f t="shared" si="28"/>
        <v>371.36</v>
      </c>
      <c r="J153" s="35">
        <f t="shared" si="28"/>
        <v>0.06999999999999999</v>
      </c>
      <c r="K153" s="35">
        <f t="shared" si="28"/>
        <v>0.034</v>
      </c>
      <c r="L153" s="35">
        <f t="shared" si="28"/>
        <v>1</v>
      </c>
      <c r="M153" s="35">
        <f t="shared" si="28"/>
        <v>161.7</v>
      </c>
      <c r="N153" s="21">
        <f t="shared" si="28"/>
        <v>1.12</v>
      </c>
      <c r="O153" s="25"/>
    </row>
    <row r="154" spans="1:15" ht="15.75" thickBot="1">
      <c r="A154" s="27"/>
      <c r="B154" s="18" t="s">
        <v>5</v>
      </c>
      <c r="C154" s="6"/>
      <c r="D154" s="15">
        <f>D153+D148+D137+D140</f>
        <v>92.57</v>
      </c>
      <c r="E154" s="6">
        <f aca="true" t="shared" si="29" ref="E154:N154">E153+E148+E137</f>
        <v>62.68999999999999</v>
      </c>
      <c r="F154" s="6">
        <f t="shared" si="29"/>
        <v>2.4</v>
      </c>
      <c r="G154" s="6">
        <f t="shared" si="29"/>
        <v>58.599999999999994</v>
      </c>
      <c r="H154" s="6">
        <f t="shared" si="29"/>
        <v>265.3</v>
      </c>
      <c r="I154" s="35">
        <f t="shared" si="29"/>
        <v>1474.91</v>
      </c>
      <c r="J154" s="35">
        <f t="shared" si="29"/>
        <v>0.49</v>
      </c>
      <c r="K154" s="35">
        <f t="shared" si="29"/>
        <v>0.264</v>
      </c>
      <c r="L154" s="35">
        <f t="shared" si="29"/>
        <v>13.5</v>
      </c>
      <c r="M154" s="35">
        <f t="shared" si="29"/>
        <v>493.88</v>
      </c>
      <c r="N154" s="21">
        <f t="shared" si="29"/>
        <v>13.649999999999999</v>
      </c>
      <c r="O154" s="25"/>
    </row>
    <row r="155" spans="1:15" ht="15.75" thickBot="1">
      <c r="A155" s="50" t="s">
        <v>122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1"/>
      <c r="O155" s="25"/>
    </row>
    <row r="156" spans="1:15" ht="15.75" thickBot="1">
      <c r="A156" s="48" t="s">
        <v>113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9"/>
      <c r="O156" s="25"/>
    </row>
    <row r="157" spans="1:15" ht="24.75" thickBot="1">
      <c r="A157" s="37">
        <v>189</v>
      </c>
      <c r="B157" s="18" t="s">
        <v>38</v>
      </c>
      <c r="C157" s="6" t="s">
        <v>99</v>
      </c>
      <c r="D157" s="6">
        <v>5.79</v>
      </c>
      <c r="E157" s="6">
        <v>7.47</v>
      </c>
      <c r="F157" s="6">
        <v>0</v>
      </c>
      <c r="G157" s="6">
        <v>9.2</v>
      </c>
      <c r="H157" s="6">
        <v>32.53</v>
      </c>
      <c r="I157" s="10">
        <v>244</v>
      </c>
      <c r="J157" s="29">
        <v>0.16</v>
      </c>
      <c r="K157" s="29">
        <v>0.1</v>
      </c>
      <c r="L157" s="29">
        <v>1.33</v>
      </c>
      <c r="M157" s="29">
        <v>146.67</v>
      </c>
      <c r="N157" s="29">
        <v>2.67</v>
      </c>
      <c r="O157" s="25"/>
    </row>
    <row r="158" spans="1:15" ht="15.75" thickBot="1">
      <c r="A158" s="27">
        <v>430</v>
      </c>
      <c r="B158" s="18" t="s">
        <v>3</v>
      </c>
      <c r="C158" s="6">
        <v>150</v>
      </c>
      <c r="D158" s="6">
        <v>0.63</v>
      </c>
      <c r="E158" s="6">
        <v>0.1</v>
      </c>
      <c r="F158" s="6">
        <v>0</v>
      </c>
      <c r="G158" s="6">
        <v>0</v>
      </c>
      <c r="H158" s="6">
        <v>9.7</v>
      </c>
      <c r="I158" s="10">
        <v>37</v>
      </c>
      <c r="J158" s="29">
        <v>0</v>
      </c>
      <c r="K158" s="29">
        <v>0</v>
      </c>
      <c r="L158" s="29">
        <v>0</v>
      </c>
      <c r="M158" s="29">
        <v>5</v>
      </c>
      <c r="N158" s="29">
        <v>1</v>
      </c>
      <c r="O158" s="25"/>
    </row>
    <row r="159" spans="1:15" ht="15.75" thickBot="1">
      <c r="A159" s="41" t="s">
        <v>17</v>
      </c>
      <c r="B159" s="18" t="s">
        <v>124</v>
      </c>
      <c r="C159" s="6">
        <v>30</v>
      </c>
      <c r="D159" s="6">
        <v>1.65</v>
      </c>
      <c r="E159" s="6">
        <v>2.63</v>
      </c>
      <c r="F159" s="6">
        <v>0</v>
      </c>
      <c r="G159" s="6">
        <v>1.3</v>
      </c>
      <c r="H159" s="6">
        <v>17.99</v>
      </c>
      <c r="I159" s="10">
        <v>91.7</v>
      </c>
      <c r="J159" s="29">
        <v>0.04</v>
      </c>
      <c r="K159" s="29">
        <v>0.01</v>
      </c>
      <c r="L159" s="29">
        <v>0</v>
      </c>
      <c r="M159" s="29">
        <v>7.6</v>
      </c>
      <c r="N159" s="29">
        <v>0.48</v>
      </c>
      <c r="O159" s="25"/>
    </row>
    <row r="160" spans="1:15" ht="15.75" thickBot="1">
      <c r="A160" s="27"/>
      <c r="B160" s="18"/>
      <c r="C160" s="6"/>
      <c r="D160" s="7">
        <f aca="true" t="shared" si="30" ref="D160:N160">SUM(D157:D159)</f>
        <v>8.07</v>
      </c>
      <c r="E160" s="6">
        <f t="shared" si="30"/>
        <v>10.2</v>
      </c>
      <c r="F160" s="6">
        <f t="shared" si="30"/>
        <v>0</v>
      </c>
      <c r="G160" s="6">
        <f t="shared" si="30"/>
        <v>10.5</v>
      </c>
      <c r="H160" s="6">
        <f t="shared" si="30"/>
        <v>60.22</v>
      </c>
      <c r="I160" s="35">
        <f t="shared" si="30"/>
        <v>372.7</v>
      </c>
      <c r="J160" s="35">
        <f t="shared" si="30"/>
        <v>0.2</v>
      </c>
      <c r="K160" s="35">
        <f t="shared" si="30"/>
        <v>0.11</v>
      </c>
      <c r="L160" s="35">
        <f t="shared" si="30"/>
        <v>1.33</v>
      </c>
      <c r="M160" s="35">
        <f t="shared" si="30"/>
        <v>159.26999999999998</v>
      </c>
      <c r="N160" s="21">
        <f t="shared" si="30"/>
        <v>4.15</v>
      </c>
      <c r="O160" s="25"/>
    </row>
    <row r="161" spans="1:15" ht="15.75" thickBot="1">
      <c r="A161" s="48" t="s">
        <v>114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9"/>
      <c r="O161" s="25"/>
    </row>
    <row r="162" spans="1:15" ht="15.75" thickBot="1">
      <c r="A162" s="30" t="s">
        <v>17</v>
      </c>
      <c r="B162" s="18" t="s">
        <v>9</v>
      </c>
      <c r="C162" s="6">
        <v>85</v>
      </c>
      <c r="D162" s="6">
        <v>5.68</v>
      </c>
      <c r="E162" s="6">
        <v>0.4</v>
      </c>
      <c r="F162" s="6">
        <v>0</v>
      </c>
      <c r="G162" s="6">
        <v>0.3</v>
      </c>
      <c r="H162" s="6">
        <v>10.3</v>
      </c>
      <c r="I162" s="13">
        <v>47</v>
      </c>
      <c r="J162" s="29">
        <v>0.04</v>
      </c>
      <c r="K162" s="29">
        <v>0.04</v>
      </c>
      <c r="L162" s="29">
        <v>6</v>
      </c>
      <c r="M162" s="29">
        <v>14.4</v>
      </c>
      <c r="N162" s="29">
        <v>2.76</v>
      </c>
      <c r="O162" s="25"/>
    </row>
    <row r="163" spans="1:15" ht="15.75" thickBot="1">
      <c r="A163" s="27"/>
      <c r="B163" s="16"/>
      <c r="C163" s="13"/>
      <c r="D163" s="15">
        <f aca="true" t="shared" si="31" ref="D163:N163">SUM(D162:D162)</f>
        <v>5.68</v>
      </c>
      <c r="E163" s="15">
        <f t="shared" si="31"/>
        <v>0.4</v>
      </c>
      <c r="F163" s="15">
        <f t="shared" si="31"/>
        <v>0</v>
      </c>
      <c r="G163" s="15">
        <f t="shared" si="31"/>
        <v>0.3</v>
      </c>
      <c r="H163" s="15">
        <f t="shared" si="31"/>
        <v>10.3</v>
      </c>
      <c r="I163" s="15">
        <f t="shared" si="31"/>
        <v>47</v>
      </c>
      <c r="J163" s="15">
        <f t="shared" si="31"/>
        <v>0.04</v>
      </c>
      <c r="K163" s="15">
        <f t="shared" si="31"/>
        <v>0.04</v>
      </c>
      <c r="L163" s="15">
        <f t="shared" si="31"/>
        <v>6</v>
      </c>
      <c r="M163" s="15">
        <f t="shared" si="31"/>
        <v>14.4</v>
      </c>
      <c r="N163" s="15">
        <f t="shared" si="31"/>
        <v>2.76</v>
      </c>
      <c r="O163" s="25"/>
    </row>
    <row r="164" spans="1:15" ht="15.75" thickBot="1">
      <c r="A164" s="48" t="s">
        <v>116</v>
      </c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2"/>
      <c r="O164" s="25"/>
    </row>
    <row r="165" spans="1:15" ht="24.75" thickBot="1">
      <c r="A165" s="45">
        <v>1006</v>
      </c>
      <c r="B165" s="13" t="s">
        <v>134</v>
      </c>
      <c r="C165" s="13">
        <v>50</v>
      </c>
      <c r="D165" s="45"/>
      <c r="E165" s="13">
        <v>0.91</v>
      </c>
      <c r="F165" s="45"/>
      <c r="G165" s="13">
        <v>7.58</v>
      </c>
      <c r="H165" s="13">
        <v>5.17</v>
      </c>
      <c r="I165" s="13">
        <v>91.98</v>
      </c>
      <c r="J165" s="13">
        <v>0.015</v>
      </c>
      <c r="K165" s="13">
        <v>0.015</v>
      </c>
      <c r="L165" s="13">
        <v>8.91</v>
      </c>
      <c r="M165" s="13">
        <v>16.6</v>
      </c>
      <c r="N165" s="13">
        <v>0.48</v>
      </c>
      <c r="O165" s="25"/>
    </row>
    <row r="166" spans="1:15" ht="36.75" thickBot="1">
      <c r="A166" s="27">
        <v>76</v>
      </c>
      <c r="B166" s="18" t="s">
        <v>100</v>
      </c>
      <c r="C166" s="6" t="s">
        <v>58</v>
      </c>
      <c r="D166" s="6">
        <v>4.5</v>
      </c>
      <c r="E166" s="6">
        <v>3.2</v>
      </c>
      <c r="F166" s="6">
        <v>0.018</v>
      </c>
      <c r="G166" s="6">
        <v>5.6</v>
      </c>
      <c r="H166" s="6">
        <v>12.1</v>
      </c>
      <c r="I166" s="46">
        <v>112</v>
      </c>
      <c r="J166" s="47">
        <v>0.05</v>
      </c>
      <c r="K166" s="47">
        <v>0.04</v>
      </c>
      <c r="L166" s="47">
        <v>11</v>
      </c>
      <c r="M166" s="47">
        <v>52</v>
      </c>
      <c r="N166" s="47">
        <v>1.3</v>
      </c>
      <c r="O166" s="25"/>
    </row>
    <row r="167" spans="1:15" ht="24.75" thickBot="1">
      <c r="A167" s="30">
        <v>283</v>
      </c>
      <c r="B167" s="18" t="s">
        <v>33</v>
      </c>
      <c r="C167" s="6" t="s">
        <v>90</v>
      </c>
      <c r="D167" s="6">
        <v>13.01</v>
      </c>
      <c r="E167" s="6">
        <v>7.4</v>
      </c>
      <c r="F167" s="6">
        <v>0</v>
      </c>
      <c r="G167" s="6">
        <v>8.63</v>
      </c>
      <c r="H167" s="6">
        <v>5.5</v>
      </c>
      <c r="I167" s="13">
        <v>130</v>
      </c>
      <c r="J167" s="29">
        <v>0.05</v>
      </c>
      <c r="K167" s="29">
        <v>0.03</v>
      </c>
      <c r="L167" s="29">
        <v>1.33</v>
      </c>
      <c r="M167" s="29">
        <v>10.67</v>
      </c>
      <c r="N167" s="29">
        <v>1.33</v>
      </c>
      <c r="O167" s="25"/>
    </row>
    <row r="168" spans="1:15" ht="15.75" thickBot="1">
      <c r="A168" s="27">
        <v>340</v>
      </c>
      <c r="B168" s="18" t="s">
        <v>23</v>
      </c>
      <c r="C168" s="6">
        <v>150</v>
      </c>
      <c r="D168" s="6">
        <v>6.11</v>
      </c>
      <c r="E168" s="6">
        <v>2.1</v>
      </c>
      <c r="F168" s="6">
        <v>0</v>
      </c>
      <c r="G168" s="6">
        <v>5.85</v>
      </c>
      <c r="H168" s="6">
        <v>13.35</v>
      </c>
      <c r="I168" s="10">
        <v>117</v>
      </c>
      <c r="J168" s="29">
        <v>0.08</v>
      </c>
      <c r="K168" s="29">
        <v>0.05</v>
      </c>
      <c r="L168" s="29">
        <v>4</v>
      </c>
      <c r="M168" s="29">
        <v>48</v>
      </c>
      <c r="N168" s="29">
        <v>1.1</v>
      </c>
      <c r="O168" s="25"/>
    </row>
    <row r="169" spans="1:15" ht="24.75" thickBot="1">
      <c r="A169" s="27">
        <v>401</v>
      </c>
      <c r="B169" s="18" t="s">
        <v>6</v>
      </c>
      <c r="C169" s="6">
        <v>160</v>
      </c>
      <c r="D169" s="6">
        <v>2.51</v>
      </c>
      <c r="E169" s="6">
        <v>0.42</v>
      </c>
      <c r="F169" s="6">
        <v>0</v>
      </c>
      <c r="G169" s="6">
        <v>0.09</v>
      </c>
      <c r="H169" s="6">
        <v>22.5</v>
      </c>
      <c r="I169" s="10">
        <v>92.8</v>
      </c>
      <c r="J169" s="29">
        <v>0.02</v>
      </c>
      <c r="K169" s="29">
        <v>0.01</v>
      </c>
      <c r="L169" s="29">
        <v>0</v>
      </c>
      <c r="M169" s="29">
        <v>12.8</v>
      </c>
      <c r="N169" s="29">
        <v>0.48</v>
      </c>
      <c r="O169" s="25"/>
    </row>
    <row r="170" spans="1:15" ht="24.75" thickBot="1">
      <c r="A170" s="41" t="s">
        <v>17</v>
      </c>
      <c r="B170" s="18" t="s">
        <v>2</v>
      </c>
      <c r="C170" s="6">
        <v>35</v>
      </c>
      <c r="D170" s="6">
        <v>1.92</v>
      </c>
      <c r="E170" s="6">
        <v>2.63</v>
      </c>
      <c r="F170" s="6">
        <v>0</v>
      </c>
      <c r="G170" s="6">
        <v>1.3</v>
      </c>
      <c r="H170" s="6">
        <v>17.99</v>
      </c>
      <c r="I170" s="10">
        <v>91.7</v>
      </c>
      <c r="J170" s="29">
        <v>0.04</v>
      </c>
      <c r="K170" s="29">
        <v>0.01</v>
      </c>
      <c r="L170" s="29">
        <v>0</v>
      </c>
      <c r="M170" s="29">
        <v>7.6</v>
      </c>
      <c r="N170" s="29">
        <v>0.48</v>
      </c>
      <c r="O170" s="25"/>
    </row>
    <row r="171" spans="1:15" ht="15.75" thickBot="1">
      <c r="A171" s="27" t="s">
        <v>17</v>
      </c>
      <c r="B171" s="18" t="s">
        <v>127</v>
      </c>
      <c r="C171" s="6">
        <v>35</v>
      </c>
      <c r="D171" s="6">
        <v>1.23</v>
      </c>
      <c r="E171" s="6">
        <v>1.93</v>
      </c>
      <c r="F171" s="6">
        <v>0</v>
      </c>
      <c r="G171" s="6">
        <v>0.35</v>
      </c>
      <c r="H171" s="6">
        <v>9.74</v>
      </c>
      <c r="I171" s="10">
        <v>50.75</v>
      </c>
      <c r="J171" s="29">
        <v>0.06</v>
      </c>
      <c r="K171" s="29">
        <v>0.03</v>
      </c>
      <c r="L171" s="29">
        <v>0</v>
      </c>
      <c r="M171" s="29">
        <v>10.15</v>
      </c>
      <c r="N171" s="29">
        <v>1.26</v>
      </c>
      <c r="O171" s="25"/>
    </row>
    <row r="172" spans="1:15" ht="15.75" thickBot="1">
      <c r="A172" s="27"/>
      <c r="B172" s="18"/>
      <c r="C172" s="6"/>
      <c r="D172" s="7">
        <f>SUM(D166:D171)</f>
        <v>29.279999999999998</v>
      </c>
      <c r="E172" s="7">
        <f>SUM(E165:E171)</f>
        <v>18.59</v>
      </c>
      <c r="F172" s="6">
        <f>SUM(F166:F171)</f>
        <v>0.018</v>
      </c>
      <c r="G172" s="6">
        <f aca="true" t="shared" si="32" ref="G172:N172">SUM(G165:G171)</f>
        <v>29.400000000000006</v>
      </c>
      <c r="H172" s="6">
        <f t="shared" si="32"/>
        <v>86.35</v>
      </c>
      <c r="I172" s="35">
        <f t="shared" si="32"/>
        <v>686.23</v>
      </c>
      <c r="J172" s="35">
        <f t="shared" si="32"/>
        <v>0.315</v>
      </c>
      <c r="K172" s="35">
        <f t="shared" si="32"/>
        <v>0.18500000000000003</v>
      </c>
      <c r="L172" s="35">
        <f t="shared" si="32"/>
        <v>25.240000000000002</v>
      </c>
      <c r="M172" s="35">
        <f t="shared" si="32"/>
        <v>157.82</v>
      </c>
      <c r="N172" s="21">
        <f t="shared" si="32"/>
        <v>6.4300000000000015</v>
      </c>
      <c r="O172" s="25"/>
    </row>
    <row r="173" spans="1:15" ht="15.75" thickBot="1">
      <c r="A173" s="48" t="s">
        <v>120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9"/>
      <c r="O173" s="25"/>
    </row>
    <row r="174" spans="1:15" ht="18" customHeight="1" thickBot="1">
      <c r="A174" s="27">
        <v>211</v>
      </c>
      <c r="B174" s="18" t="s">
        <v>97</v>
      </c>
      <c r="C174" s="6">
        <v>170</v>
      </c>
      <c r="D174" s="6">
        <v>8.16</v>
      </c>
      <c r="E174" s="6">
        <v>8.52</v>
      </c>
      <c r="F174" s="6"/>
      <c r="G174" s="6">
        <v>14.16</v>
      </c>
      <c r="H174" s="6">
        <v>32.52</v>
      </c>
      <c r="I174" s="10">
        <v>292.8</v>
      </c>
      <c r="J174" s="29">
        <v>0.07</v>
      </c>
      <c r="K174" s="29">
        <v>0.03</v>
      </c>
      <c r="L174" s="29">
        <v>0</v>
      </c>
      <c r="M174" s="29">
        <v>120.3</v>
      </c>
      <c r="N174" s="29">
        <v>1.05</v>
      </c>
      <c r="O174" s="25"/>
    </row>
    <row r="175" spans="1:15" ht="15.75" thickBot="1">
      <c r="A175" s="27">
        <v>435</v>
      </c>
      <c r="B175" s="18" t="s">
        <v>135</v>
      </c>
      <c r="C175" s="6" t="s">
        <v>98</v>
      </c>
      <c r="D175" s="6">
        <v>8.3</v>
      </c>
      <c r="E175" s="6">
        <v>5.4</v>
      </c>
      <c r="F175" s="6">
        <v>0</v>
      </c>
      <c r="G175" s="6">
        <v>0.18</v>
      </c>
      <c r="H175" s="6">
        <v>7.2</v>
      </c>
      <c r="I175" s="10">
        <v>55.8</v>
      </c>
      <c r="J175" s="29">
        <v>0.08</v>
      </c>
      <c r="K175" s="29">
        <v>0.05</v>
      </c>
      <c r="L175" s="29">
        <v>2</v>
      </c>
      <c r="M175" s="29">
        <v>252</v>
      </c>
      <c r="N175" s="29">
        <v>0</v>
      </c>
      <c r="O175" s="25"/>
    </row>
    <row r="176" spans="1:15" ht="15.75" thickBot="1">
      <c r="A176" s="28"/>
      <c r="B176" s="18"/>
      <c r="C176" s="6"/>
      <c r="D176" s="7">
        <f aca="true" t="shared" si="33" ref="D176:N176">SUM(D174:D175)</f>
        <v>16.46</v>
      </c>
      <c r="E176" s="6">
        <f t="shared" si="33"/>
        <v>13.92</v>
      </c>
      <c r="F176" s="6">
        <f t="shared" si="33"/>
        <v>0</v>
      </c>
      <c r="G176" s="6">
        <f t="shared" si="33"/>
        <v>14.34</v>
      </c>
      <c r="H176" s="6">
        <f t="shared" si="33"/>
        <v>39.720000000000006</v>
      </c>
      <c r="I176" s="35">
        <f t="shared" si="33"/>
        <v>348.6</v>
      </c>
      <c r="J176" s="35">
        <f t="shared" si="33"/>
        <v>0.15000000000000002</v>
      </c>
      <c r="K176" s="35">
        <f t="shared" si="33"/>
        <v>0.08</v>
      </c>
      <c r="L176" s="35">
        <f t="shared" si="33"/>
        <v>2</v>
      </c>
      <c r="M176" s="35">
        <f t="shared" si="33"/>
        <v>372.3</v>
      </c>
      <c r="N176" s="21">
        <f t="shared" si="33"/>
        <v>1.05</v>
      </c>
      <c r="O176" s="25"/>
    </row>
    <row r="177" spans="1:15" ht="15.75" thickBot="1">
      <c r="A177" s="27"/>
      <c r="B177" s="18" t="s">
        <v>5</v>
      </c>
      <c r="C177" s="6"/>
      <c r="D177" s="15">
        <f>D160+D172+D176+D163</f>
        <v>59.489999999999995</v>
      </c>
      <c r="E177" s="6">
        <f aca="true" t="shared" si="34" ref="E177:N177">E176+E172+E160</f>
        <v>42.709999999999994</v>
      </c>
      <c r="F177" s="6">
        <f t="shared" si="34"/>
        <v>0.018</v>
      </c>
      <c r="G177" s="6">
        <f t="shared" si="34"/>
        <v>54.24000000000001</v>
      </c>
      <c r="H177" s="6">
        <f t="shared" si="34"/>
        <v>186.29</v>
      </c>
      <c r="I177" s="35">
        <f t="shared" si="34"/>
        <v>1407.53</v>
      </c>
      <c r="J177" s="35">
        <f t="shared" si="34"/>
        <v>0.665</v>
      </c>
      <c r="K177" s="35">
        <f t="shared" si="34"/>
        <v>0.375</v>
      </c>
      <c r="L177" s="35">
        <f t="shared" si="34"/>
        <v>28.57</v>
      </c>
      <c r="M177" s="35">
        <f t="shared" si="34"/>
        <v>689.39</v>
      </c>
      <c r="N177" s="21">
        <f t="shared" si="34"/>
        <v>11.630000000000003</v>
      </c>
      <c r="O177" s="25"/>
    </row>
    <row r="178" spans="1:15" ht="15.75" thickBot="1">
      <c r="A178" s="50" t="s">
        <v>128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1"/>
      <c r="O178" s="25"/>
    </row>
    <row r="179" spans="1:15" ht="15.75" thickBot="1">
      <c r="A179" s="48" t="s">
        <v>113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9"/>
      <c r="O179" s="25"/>
    </row>
    <row r="180" spans="1:15" ht="24.75" thickBot="1">
      <c r="A180" s="27">
        <v>239</v>
      </c>
      <c r="B180" s="18" t="s">
        <v>26</v>
      </c>
      <c r="C180" s="6">
        <v>70</v>
      </c>
      <c r="D180" s="6">
        <v>8.49</v>
      </c>
      <c r="E180" s="6">
        <v>9.1</v>
      </c>
      <c r="F180" s="6">
        <v>0</v>
      </c>
      <c r="G180" s="6">
        <v>8.82</v>
      </c>
      <c r="H180" s="6">
        <v>10.5</v>
      </c>
      <c r="I180" s="10">
        <v>158.2</v>
      </c>
      <c r="J180" s="29">
        <v>0.07</v>
      </c>
      <c r="K180" s="29">
        <v>0.03</v>
      </c>
      <c r="L180" s="29">
        <v>0</v>
      </c>
      <c r="M180" s="29">
        <v>36.4</v>
      </c>
      <c r="N180" s="29">
        <v>1.12</v>
      </c>
      <c r="O180" s="25"/>
    </row>
    <row r="181" spans="1:15" ht="15.75" thickBot="1">
      <c r="A181" s="27">
        <v>335</v>
      </c>
      <c r="B181" s="18" t="s">
        <v>18</v>
      </c>
      <c r="C181" s="6">
        <v>120</v>
      </c>
      <c r="D181" s="6">
        <v>3.73</v>
      </c>
      <c r="E181" s="6">
        <v>2.49</v>
      </c>
      <c r="F181" s="6">
        <v>0</v>
      </c>
      <c r="G181" s="6">
        <v>4.32</v>
      </c>
      <c r="H181" s="6">
        <v>16.3</v>
      </c>
      <c r="I181" s="10">
        <v>112.8</v>
      </c>
      <c r="J181" s="29">
        <v>0.11</v>
      </c>
      <c r="K181" s="29">
        <v>0.06</v>
      </c>
      <c r="L181" s="29">
        <v>4</v>
      </c>
      <c r="M181" s="29">
        <v>37.6</v>
      </c>
      <c r="N181" s="29">
        <v>0.88</v>
      </c>
      <c r="O181" s="25"/>
    </row>
    <row r="182" spans="1:15" ht="15.75" thickBot="1">
      <c r="A182" s="27">
        <v>430</v>
      </c>
      <c r="B182" s="18" t="s">
        <v>3</v>
      </c>
      <c r="C182" s="6">
        <v>150</v>
      </c>
      <c r="D182" s="6">
        <v>0.63</v>
      </c>
      <c r="E182" s="6">
        <v>0.1</v>
      </c>
      <c r="F182" s="6">
        <v>0</v>
      </c>
      <c r="G182" s="6">
        <v>0</v>
      </c>
      <c r="H182" s="6">
        <v>9.7</v>
      </c>
      <c r="I182" s="10">
        <v>37</v>
      </c>
      <c r="J182" s="29">
        <v>0</v>
      </c>
      <c r="K182" s="29">
        <v>0</v>
      </c>
      <c r="L182" s="29">
        <v>0</v>
      </c>
      <c r="M182" s="29">
        <v>5</v>
      </c>
      <c r="N182" s="29">
        <v>1</v>
      </c>
      <c r="O182" s="25"/>
    </row>
    <row r="183" spans="1:15" ht="15.75" thickBot="1">
      <c r="A183" s="41" t="s">
        <v>17</v>
      </c>
      <c r="B183" s="18" t="s">
        <v>111</v>
      </c>
      <c r="C183" s="6">
        <v>30</v>
      </c>
      <c r="D183" s="6">
        <v>1.65</v>
      </c>
      <c r="E183" s="6">
        <v>2.63</v>
      </c>
      <c r="F183" s="6">
        <v>0</v>
      </c>
      <c r="G183" s="6">
        <v>1.3</v>
      </c>
      <c r="H183" s="6">
        <v>17.99</v>
      </c>
      <c r="I183" s="10">
        <v>91.7</v>
      </c>
      <c r="J183" s="29">
        <v>0.04</v>
      </c>
      <c r="K183" s="29">
        <v>0.01</v>
      </c>
      <c r="L183" s="29">
        <v>0</v>
      </c>
      <c r="M183" s="29">
        <v>7.6</v>
      </c>
      <c r="N183" s="29">
        <v>0.48</v>
      </c>
      <c r="O183" s="25"/>
    </row>
    <row r="184" spans="1:15" ht="15.75" thickBot="1">
      <c r="A184" s="27"/>
      <c r="B184" s="18"/>
      <c r="C184" s="6"/>
      <c r="D184" s="7">
        <f aca="true" t="shared" si="35" ref="D184:I184">SUM(D180:D183)</f>
        <v>14.500000000000002</v>
      </c>
      <c r="E184" s="6">
        <f t="shared" si="35"/>
        <v>14.32</v>
      </c>
      <c r="F184" s="6">
        <f t="shared" si="35"/>
        <v>0</v>
      </c>
      <c r="G184" s="6">
        <f t="shared" si="35"/>
        <v>14.440000000000001</v>
      </c>
      <c r="H184" s="6">
        <f t="shared" si="35"/>
        <v>54.489999999999995</v>
      </c>
      <c r="I184" s="35">
        <f t="shared" si="35"/>
        <v>399.7</v>
      </c>
      <c r="J184" s="35">
        <f>SUM(J180:J183)</f>
        <v>0.22</v>
      </c>
      <c r="K184" s="35">
        <f>SUM(K180:K183)</f>
        <v>0.09999999999999999</v>
      </c>
      <c r="L184" s="35">
        <f>SUM(L180:L183)</f>
        <v>4</v>
      </c>
      <c r="M184" s="35">
        <f>SUM(M180:M183)</f>
        <v>86.6</v>
      </c>
      <c r="N184" s="21">
        <f>SUM(N180:N183)</f>
        <v>3.48</v>
      </c>
      <c r="O184" s="25"/>
    </row>
    <row r="185" spans="1:15" ht="15.75" thickBot="1">
      <c r="A185" s="48" t="s">
        <v>114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9"/>
      <c r="O185" s="25"/>
    </row>
    <row r="186" spans="1:15" ht="15.75" thickBot="1">
      <c r="A186" s="30" t="s">
        <v>17</v>
      </c>
      <c r="B186" s="18" t="s">
        <v>93</v>
      </c>
      <c r="C186" s="6">
        <v>85</v>
      </c>
      <c r="D186" s="6">
        <v>4.86</v>
      </c>
      <c r="E186" s="6">
        <v>0.36</v>
      </c>
      <c r="F186" s="6">
        <v>0</v>
      </c>
      <c r="G186" s="6">
        <v>0.36</v>
      </c>
      <c r="H186" s="6">
        <v>8.82</v>
      </c>
      <c r="I186" s="13">
        <v>47</v>
      </c>
      <c r="J186" s="29">
        <v>0.04</v>
      </c>
      <c r="K186" s="29">
        <v>0.04</v>
      </c>
      <c r="L186" s="29">
        <v>6</v>
      </c>
      <c r="M186" s="29">
        <v>14.4</v>
      </c>
      <c r="N186" s="29">
        <v>2.76</v>
      </c>
      <c r="O186" s="25"/>
    </row>
    <row r="187" spans="1:15" ht="15.75" thickBot="1">
      <c r="A187" s="27"/>
      <c r="B187" s="16"/>
      <c r="C187" s="13"/>
      <c r="D187" s="15">
        <f aca="true" t="shared" si="36" ref="D187:N187">SUM(D186:D186)</f>
        <v>4.86</v>
      </c>
      <c r="E187" s="15">
        <f t="shared" si="36"/>
        <v>0.36</v>
      </c>
      <c r="F187" s="15">
        <f t="shared" si="36"/>
        <v>0</v>
      </c>
      <c r="G187" s="15">
        <f t="shared" si="36"/>
        <v>0.36</v>
      </c>
      <c r="H187" s="15">
        <f t="shared" si="36"/>
        <v>8.82</v>
      </c>
      <c r="I187" s="15">
        <f t="shared" si="36"/>
        <v>47</v>
      </c>
      <c r="J187" s="15">
        <f t="shared" si="36"/>
        <v>0.04</v>
      </c>
      <c r="K187" s="15">
        <f t="shared" si="36"/>
        <v>0.04</v>
      </c>
      <c r="L187" s="15">
        <f t="shared" si="36"/>
        <v>6</v>
      </c>
      <c r="M187" s="15">
        <f t="shared" si="36"/>
        <v>14.4</v>
      </c>
      <c r="N187" s="15">
        <f t="shared" si="36"/>
        <v>2.76</v>
      </c>
      <c r="O187" s="25"/>
    </row>
    <row r="188" spans="1:15" ht="15.75" thickBot="1">
      <c r="A188" s="48" t="s">
        <v>116</v>
      </c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9"/>
      <c r="O188" s="25"/>
    </row>
    <row r="189" spans="1:15" ht="37.5" customHeight="1" thickBot="1">
      <c r="A189" s="37">
        <v>32</v>
      </c>
      <c r="B189" s="18" t="s">
        <v>136</v>
      </c>
      <c r="C189" s="6">
        <v>60</v>
      </c>
      <c r="D189" s="6">
        <v>1.35</v>
      </c>
      <c r="E189" s="6">
        <v>2.52</v>
      </c>
      <c r="F189" s="6">
        <v>0</v>
      </c>
      <c r="G189" s="6">
        <v>4.86</v>
      </c>
      <c r="H189" s="6">
        <v>6.06</v>
      </c>
      <c r="I189" s="10">
        <v>78</v>
      </c>
      <c r="J189" s="29">
        <v>0.02</v>
      </c>
      <c r="K189" s="29">
        <v>0.01</v>
      </c>
      <c r="L189" s="29">
        <v>4.2</v>
      </c>
      <c r="M189" s="29">
        <v>28.8</v>
      </c>
      <c r="N189" s="29">
        <v>1.14</v>
      </c>
      <c r="O189" s="25"/>
    </row>
    <row r="190" spans="1:15" ht="24.75" thickBot="1">
      <c r="A190" s="27">
        <v>99</v>
      </c>
      <c r="B190" s="18" t="s">
        <v>34</v>
      </c>
      <c r="C190" s="6" t="s">
        <v>57</v>
      </c>
      <c r="D190" s="6">
        <v>4.34</v>
      </c>
      <c r="E190" s="6">
        <v>6.4</v>
      </c>
      <c r="F190" s="6">
        <v>0</v>
      </c>
      <c r="G190" s="6">
        <v>4.5</v>
      </c>
      <c r="H190" s="6">
        <v>18.6</v>
      </c>
      <c r="I190" s="10">
        <v>141</v>
      </c>
      <c r="J190" s="29">
        <v>0.16</v>
      </c>
      <c r="K190" s="29">
        <v>0.1</v>
      </c>
      <c r="L190" s="29">
        <v>6</v>
      </c>
      <c r="M190" s="29">
        <v>50</v>
      </c>
      <c r="N190" s="29">
        <v>1.9</v>
      </c>
      <c r="O190" s="25"/>
    </row>
    <row r="191" spans="1:15" ht="15.75" thickBot="1">
      <c r="A191" s="27">
        <v>290</v>
      </c>
      <c r="B191" s="18" t="s">
        <v>56</v>
      </c>
      <c r="C191" s="6">
        <v>100</v>
      </c>
      <c r="D191" s="6">
        <v>12.67</v>
      </c>
      <c r="E191" s="6">
        <v>18</v>
      </c>
      <c r="F191" s="6">
        <v>0</v>
      </c>
      <c r="G191" s="6">
        <v>24.4</v>
      </c>
      <c r="H191" s="6">
        <v>12.4</v>
      </c>
      <c r="I191" s="10">
        <v>342</v>
      </c>
      <c r="J191" s="36">
        <v>0.28</v>
      </c>
      <c r="K191" s="36">
        <v>0.2</v>
      </c>
      <c r="L191" s="36">
        <v>34</v>
      </c>
      <c r="M191" s="36">
        <v>12</v>
      </c>
      <c r="N191" s="36">
        <v>8</v>
      </c>
      <c r="O191" s="25"/>
    </row>
    <row r="192" spans="1:15" ht="15.75" thickBot="1">
      <c r="A192" s="27">
        <v>338</v>
      </c>
      <c r="B192" s="18" t="s">
        <v>27</v>
      </c>
      <c r="C192" s="6">
        <v>150</v>
      </c>
      <c r="D192" s="6">
        <v>5.46</v>
      </c>
      <c r="E192" s="6">
        <v>3.4</v>
      </c>
      <c r="F192" s="6">
        <v>0</v>
      </c>
      <c r="G192" s="6">
        <v>5.7</v>
      </c>
      <c r="H192" s="6">
        <v>44</v>
      </c>
      <c r="I192" s="10">
        <v>124</v>
      </c>
      <c r="J192" s="36">
        <v>0.09</v>
      </c>
      <c r="K192" s="36">
        <v>0.06</v>
      </c>
      <c r="L192" s="36">
        <v>19</v>
      </c>
      <c r="M192" s="36">
        <v>64</v>
      </c>
      <c r="N192" s="36">
        <v>1.1</v>
      </c>
      <c r="O192" s="25"/>
    </row>
    <row r="193" spans="1:15" ht="15.75" thickBot="1">
      <c r="A193" s="28">
        <v>442</v>
      </c>
      <c r="B193" s="18" t="s">
        <v>47</v>
      </c>
      <c r="C193" s="6">
        <v>150</v>
      </c>
      <c r="D193" s="6">
        <v>7.51</v>
      </c>
      <c r="E193" s="6">
        <v>0.75</v>
      </c>
      <c r="F193" s="6">
        <v>0</v>
      </c>
      <c r="G193" s="6">
        <v>0.15</v>
      </c>
      <c r="H193" s="6">
        <v>14.85</v>
      </c>
      <c r="I193" s="10">
        <v>64.5</v>
      </c>
      <c r="J193" s="36">
        <v>0.02</v>
      </c>
      <c r="K193" s="36">
        <v>0.01</v>
      </c>
      <c r="L193" s="36">
        <v>3</v>
      </c>
      <c r="M193" s="36">
        <v>10.5</v>
      </c>
      <c r="N193" s="36">
        <v>2.1</v>
      </c>
      <c r="O193" s="25"/>
    </row>
    <row r="194" spans="1:15" ht="15.75" thickBot="1">
      <c r="A194" s="41" t="s">
        <v>17</v>
      </c>
      <c r="B194" s="18" t="s">
        <v>124</v>
      </c>
      <c r="C194" s="6">
        <v>35</v>
      </c>
      <c r="D194" s="6">
        <v>1.92</v>
      </c>
      <c r="E194" s="6">
        <v>2.63</v>
      </c>
      <c r="F194" s="6">
        <v>0</v>
      </c>
      <c r="G194" s="6">
        <v>1.3</v>
      </c>
      <c r="H194" s="6">
        <v>17.99</v>
      </c>
      <c r="I194" s="10">
        <v>91.7</v>
      </c>
      <c r="J194" s="29">
        <v>0.04</v>
      </c>
      <c r="K194" s="29">
        <v>0.01</v>
      </c>
      <c r="L194" s="29">
        <v>0</v>
      </c>
      <c r="M194" s="29">
        <v>7.6</v>
      </c>
      <c r="N194" s="29">
        <v>0.48</v>
      </c>
      <c r="O194" s="25"/>
    </row>
    <row r="195" spans="1:15" ht="15.75" thickBot="1">
      <c r="A195" s="27" t="s">
        <v>17</v>
      </c>
      <c r="B195" s="18" t="s">
        <v>133</v>
      </c>
      <c r="C195" s="6">
        <v>40</v>
      </c>
      <c r="D195" s="6">
        <v>1.41</v>
      </c>
      <c r="E195" s="6">
        <v>2.2</v>
      </c>
      <c r="F195" s="6">
        <v>0</v>
      </c>
      <c r="G195" s="6">
        <v>0.23</v>
      </c>
      <c r="H195" s="6">
        <v>11.13</v>
      </c>
      <c r="I195" s="10">
        <v>58</v>
      </c>
      <c r="J195" s="36">
        <v>0.07</v>
      </c>
      <c r="K195" s="36">
        <v>0.03</v>
      </c>
      <c r="L195" s="36">
        <v>0</v>
      </c>
      <c r="M195" s="36">
        <v>11.6</v>
      </c>
      <c r="N195" s="36">
        <v>1.44</v>
      </c>
      <c r="O195" s="25"/>
    </row>
    <row r="196" spans="1:15" ht="15.75" thickBot="1">
      <c r="A196" s="27"/>
      <c r="B196" s="31"/>
      <c r="C196" s="6"/>
      <c r="D196" s="7">
        <f aca="true" t="shared" si="37" ref="D196:I196">SUM(D189:D195)</f>
        <v>34.66</v>
      </c>
      <c r="E196" s="6">
        <f t="shared" si="37"/>
        <v>35.900000000000006</v>
      </c>
      <c r="F196" s="6">
        <f t="shared" si="37"/>
        <v>0</v>
      </c>
      <c r="G196" s="6">
        <f t="shared" si="37"/>
        <v>41.13999999999999</v>
      </c>
      <c r="H196" s="6">
        <f t="shared" si="37"/>
        <v>125.02999999999999</v>
      </c>
      <c r="I196" s="35">
        <f t="shared" si="37"/>
        <v>899.2</v>
      </c>
      <c r="J196" s="35">
        <f>SUM(J189:J195)</f>
        <v>0.6800000000000002</v>
      </c>
      <c r="K196" s="35">
        <f>SUM(K189:K195)</f>
        <v>0.42000000000000004</v>
      </c>
      <c r="L196" s="35">
        <f>SUM(L189:L195)</f>
        <v>66.2</v>
      </c>
      <c r="M196" s="35">
        <f>SUM(M189:M195)</f>
        <v>184.5</v>
      </c>
      <c r="N196" s="21">
        <f>SUM(N189:N195)</f>
        <v>16.16</v>
      </c>
      <c r="O196" s="25"/>
    </row>
    <row r="197" spans="1:15" ht="15.75" thickBot="1">
      <c r="A197" s="48" t="s">
        <v>120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9"/>
      <c r="O197" s="25"/>
    </row>
    <row r="198" spans="1:15" ht="15.75" thickBot="1">
      <c r="A198" s="27">
        <v>451</v>
      </c>
      <c r="B198" s="18" t="s">
        <v>55</v>
      </c>
      <c r="C198" s="6">
        <v>80</v>
      </c>
      <c r="D198" s="6">
        <v>4.35</v>
      </c>
      <c r="E198" s="6">
        <v>3.44</v>
      </c>
      <c r="F198" s="6"/>
      <c r="G198" s="6">
        <v>0.75</v>
      </c>
      <c r="H198" s="6">
        <v>20.72</v>
      </c>
      <c r="I198" s="10">
        <v>130</v>
      </c>
      <c r="J198" s="29">
        <v>0.1</v>
      </c>
      <c r="K198" s="29">
        <v>0.05</v>
      </c>
      <c r="L198" s="29">
        <v>16.67</v>
      </c>
      <c r="M198" s="29">
        <v>21.67</v>
      </c>
      <c r="N198" s="29">
        <v>0</v>
      </c>
      <c r="O198" s="25"/>
    </row>
    <row r="199" spans="1:15" ht="15.75" thickBot="1">
      <c r="A199" s="27">
        <v>435</v>
      </c>
      <c r="B199" s="18" t="s">
        <v>132</v>
      </c>
      <c r="C199" s="6" t="s">
        <v>98</v>
      </c>
      <c r="D199" s="6">
        <v>8.3</v>
      </c>
      <c r="E199" s="6">
        <v>5.4</v>
      </c>
      <c r="F199" s="6">
        <v>0</v>
      </c>
      <c r="G199" s="6">
        <v>0.18</v>
      </c>
      <c r="H199" s="6">
        <v>7.2</v>
      </c>
      <c r="I199" s="10">
        <v>55.8</v>
      </c>
      <c r="J199" s="29">
        <v>0.08</v>
      </c>
      <c r="K199" s="29">
        <v>0.05</v>
      </c>
      <c r="L199" s="29">
        <v>2</v>
      </c>
      <c r="M199" s="29">
        <v>252</v>
      </c>
      <c r="N199" s="29">
        <v>0</v>
      </c>
      <c r="O199" s="25"/>
    </row>
    <row r="200" spans="1:15" ht="15.75" thickBot="1">
      <c r="A200" s="27"/>
      <c r="B200" s="18"/>
      <c r="C200" s="6"/>
      <c r="D200" s="7">
        <f aca="true" t="shared" si="38" ref="D200:N200">SUM(D198:D199)</f>
        <v>12.65</v>
      </c>
      <c r="E200" s="6">
        <f t="shared" si="38"/>
        <v>8.84</v>
      </c>
      <c r="F200" s="6">
        <f t="shared" si="38"/>
        <v>0</v>
      </c>
      <c r="G200" s="6">
        <f t="shared" si="38"/>
        <v>0.9299999999999999</v>
      </c>
      <c r="H200" s="6">
        <f t="shared" si="38"/>
        <v>27.919999999999998</v>
      </c>
      <c r="I200" s="35">
        <f t="shared" si="38"/>
        <v>185.8</v>
      </c>
      <c r="J200" s="35">
        <f t="shared" si="38"/>
        <v>0.18</v>
      </c>
      <c r="K200" s="35">
        <f t="shared" si="38"/>
        <v>0.1</v>
      </c>
      <c r="L200" s="35">
        <f t="shared" si="38"/>
        <v>18.67</v>
      </c>
      <c r="M200" s="35">
        <f t="shared" si="38"/>
        <v>273.67</v>
      </c>
      <c r="N200" s="21">
        <f t="shared" si="38"/>
        <v>0</v>
      </c>
      <c r="O200" s="25"/>
    </row>
    <row r="201" spans="1:15" ht="15.75" thickBot="1">
      <c r="A201" s="28"/>
      <c r="B201" s="18"/>
      <c r="C201" s="6"/>
      <c r="D201" s="6"/>
      <c r="E201" s="6"/>
      <c r="F201" s="6"/>
      <c r="G201" s="6"/>
      <c r="H201" s="6"/>
      <c r="I201" s="12"/>
      <c r="J201" s="32"/>
      <c r="K201" s="32"/>
      <c r="L201" s="32"/>
      <c r="M201" s="32"/>
      <c r="N201" s="32"/>
      <c r="O201" s="25"/>
    </row>
    <row r="202" spans="1:15" ht="15.75" thickBot="1">
      <c r="A202" s="27"/>
      <c r="B202" s="18" t="s">
        <v>5</v>
      </c>
      <c r="C202" s="6"/>
      <c r="D202" s="15">
        <f>D200+D196+D184+D187</f>
        <v>66.67</v>
      </c>
      <c r="E202" s="6">
        <f aca="true" t="shared" si="39" ref="E202:N202">E200+E196+E184</f>
        <v>59.06000000000001</v>
      </c>
      <c r="F202" s="6">
        <f t="shared" si="39"/>
        <v>0</v>
      </c>
      <c r="G202" s="6">
        <f t="shared" si="39"/>
        <v>56.50999999999999</v>
      </c>
      <c r="H202" s="6">
        <f t="shared" si="39"/>
        <v>207.44</v>
      </c>
      <c r="I202" s="35">
        <f t="shared" si="39"/>
        <v>1484.7</v>
      </c>
      <c r="J202" s="35">
        <f t="shared" si="39"/>
        <v>1.08</v>
      </c>
      <c r="K202" s="35">
        <f t="shared" si="39"/>
        <v>0.62</v>
      </c>
      <c r="L202" s="35">
        <f t="shared" si="39"/>
        <v>88.87</v>
      </c>
      <c r="M202" s="35">
        <f t="shared" si="39"/>
        <v>544.77</v>
      </c>
      <c r="N202" s="21">
        <f t="shared" si="39"/>
        <v>19.64</v>
      </c>
      <c r="O202" s="25"/>
    </row>
    <row r="203" spans="1:15" ht="15.75" thickBot="1">
      <c r="A203" s="50" t="s">
        <v>129</v>
      </c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1"/>
      <c r="O203" s="25"/>
    </row>
    <row r="204" spans="1:15" ht="15.75" thickBot="1">
      <c r="A204" s="48" t="s">
        <v>113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9"/>
      <c r="O204" s="25"/>
    </row>
    <row r="205" spans="1:15" ht="24.75" thickBot="1">
      <c r="A205" s="28">
        <v>189</v>
      </c>
      <c r="B205" s="18" t="s">
        <v>40</v>
      </c>
      <c r="C205" s="6" t="s">
        <v>59</v>
      </c>
      <c r="D205" s="6">
        <v>5.95</v>
      </c>
      <c r="E205" s="6">
        <v>5.2</v>
      </c>
      <c r="F205" s="6">
        <v>0</v>
      </c>
      <c r="G205" s="6">
        <v>8.4</v>
      </c>
      <c r="H205" s="6">
        <v>28.8</v>
      </c>
      <c r="I205" s="10">
        <v>212</v>
      </c>
      <c r="J205" s="29">
        <v>0.05</v>
      </c>
      <c r="K205" s="29">
        <v>0.03</v>
      </c>
      <c r="L205" s="29">
        <v>1.33</v>
      </c>
      <c r="M205" s="29">
        <v>142.67</v>
      </c>
      <c r="N205" s="29">
        <v>1.33</v>
      </c>
      <c r="O205" s="25"/>
    </row>
    <row r="206" spans="1:15" ht="15.75" thickBot="1">
      <c r="A206" s="27">
        <v>430</v>
      </c>
      <c r="B206" s="18" t="s">
        <v>3</v>
      </c>
      <c r="C206" s="6">
        <v>150</v>
      </c>
      <c r="D206" s="6">
        <v>0.63</v>
      </c>
      <c r="E206" s="6">
        <v>0.1</v>
      </c>
      <c r="F206" s="6">
        <v>0</v>
      </c>
      <c r="G206" s="6">
        <v>0</v>
      </c>
      <c r="H206" s="6">
        <v>9.7</v>
      </c>
      <c r="I206" s="10">
        <v>37</v>
      </c>
      <c r="J206" s="29">
        <v>0</v>
      </c>
      <c r="K206" s="29">
        <v>0</v>
      </c>
      <c r="L206" s="29">
        <v>0</v>
      </c>
      <c r="M206" s="29">
        <v>3.75</v>
      </c>
      <c r="N206" s="29">
        <v>0.75</v>
      </c>
      <c r="O206" s="25"/>
    </row>
    <row r="207" spans="1:15" ht="15.75" thickBot="1">
      <c r="A207" s="41" t="s">
        <v>17</v>
      </c>
      <c r="B207" s="18" t="s">
        <v>111</v>
      </c>
      <c r="C207" s="6">
        <v>30</v>
      </c>
      <c r="D207" s="6">
        <v>1.65</v>
      </c>
      <c r="E207" s="6">
        <v>2.63</v>
      </c>
      <c r="F207" s="6">
        <v>0</v>
      </c>
      <c r="G207" s="6">
        <v>1.3</v>
      </c>
      <c r="H207" s="6">
        <v>17.99</v>
      </c>
      <c r="I207" s="10">
        <v>91.7</v>
      </c>
      <c r="J207" s="29">
        <v>0.04</v>
      </c>
      <c r="K207" s="29">
        <v>0.01</v>
      </c>
      <c r="L207" s="29">
        <v>0</v>
      </c>
      <c r="M207" s="29">
        <v>7.6</v>
      </c>
      <c r="N207" s="29">
        <v>0.48</v>
      </c>
      <c r="O207" s="25"/>
    </row>
    <row r="208" spans="1:15" ht="15.75" thickBot="1">
      <c r="A208" s="27"/>
      <c r="B208" s="31"/>
      <c r="C208" s="6"/>
      <c r="D208" s="7">
        <f aca="true" t="shared" si="40" ref="D208:I208">SUM(D205:D207)</f>
        <v>8.23</v>
      </c>
      <c r="E208" s="6">
        <f t="shared" si="40"/>
        <v>7.93</v>
      </c>
      <c r="F208" s="6">
        <f t="shared" si="40"/>
        <v>0</v>
      </c>
      <c r="G208" s="6">
        <f t="shared" si="40"/>
        <v>9.700000000000001</v>
      </c>
      <c r="H208" s="6">
        <f t="shared" si="40"/>
        <v>56.489999999999995</v>
      </c>
      <c r="I208" s="35">
        <f t="shared" si="40"/>
        <v>340.7</v>
      </c>
      <c r="J208" s="35">
        <f>SUM(J205:J207)</f>
        <v>0.09</v>
      </c>
      <c r="K208" s="35">
        <f>SUM(K205:K207)</f>
        <v>0.04</v>
      </c>
      <c r="L208" s="35">
        <f>SUM(L205:L207)</f>
        <v>1.33</v>
      </c>
      <c r="M208" s="35">
        <f>SUM(M205:M207)</f>
        <v>154.01999999999998</v>
      </c>
      <c r="N208" s="21">
        <f>SUM(N205:N207)</f>
        <v>2.56</v>
      </c>
      <c r="O208" s="25"/>
    </row>
    <row r="209" spans="1:15" ht="15.75" thickBot="1">
      <c r="A209" s="48" t="s">
        <v>114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9"/>
      <c r="O209" s="25"/>
    </row>
    <row r="210" spans="1:15" ht="15.75" thickBot="1">
      <c r="A210" s="27" t="s">
        <v>17</v>
      </c>
      <c r="B210" s="18" t="s">
        <v>4</v>
      </c>
      <c r="C210" s="6">
        <v>85</v>
      </c>
      <c r="D210" s="6">
        <v>3.8</v>
      </c>
      <c r="E210" s="6">
        <v>1.05</v>
      </c>
      <c r="F210" s="6">
        <v>0</v>
      </c>
      <c r="G210" s="6">
        <v>0.35</v>
      </c>
      <c r="H210" s="6">
        <v>14.7</v>
      </c>
      <c r="I210" s="10">
        <v>76.8</v>
      </c>
      <c r="J210" s="29">
        <v>0.03</v>
      </c>
      <c r="K210" s="29">
        <v>0.04</v>
      </c>
      <c r="L210" s="29">
        <v>8</v>
      </c>
      <c r="M210" s="29">
        <v>6.4</v>
      </c>
      <c r="N210" s="29">
        <v>0.48</v>
      </c>
      <c r="O210" s="25"/>
    </row>
    <row r="211" spans="1:15" ht="15.75" thickBot="1">
      <c r="A211" s="27"/>
      <c r="B211" s="16"/>
      <c r="C211" s="13"/>
      <c r="D211" s="15">
        <f aca="true" t="shared" si="41" ref="D211:N211">SUM(D210:D210)</f>
        <v>3.8</v>
      </c>
      <c r="E211" s="15">
        <f t="shared" si="41"/>
        <v>1.05</v>
      </c>
      <c r="F211" s="15">
        <f t="shared" si="41"/>
        <v>0</v>
      </c>
      <c r="G211" s="15">
        <f t="shared" si="41"/>
        <v>0.35</v>
      </c>
      <c r="H211" s="15">
        <f t="shared" si="41"/>
        <v>14.7</v>
      </c>
      <c r="I211" s="15">
        <f t="shared" si="41"/>
        <v>76.8</v>
      </c>
      <c r="J211" s="15">
        <f t="shared" si="41"/>
        <v>0.03</v>
      </c>
      <c r="K211" s="15">
        <f t="shared" si="41"/>
        <v>0.04</v>
      </c>
      <c r="L211" s="15">
        <f t="shared" si="41"/>
        <v>8</v>
      </c>
      <c r="M211" s="15">
        <f t="shared" si="41"/>
        <v>6.4</v>
      </c>
      <c r="N211" s="15">
        <f t="shared" si="41"/>
        <v>0.48</v>
      </c>
      <c r="O211" s="25"/>
    </row>
    <row r="212" spans="1:15" ht="15.75" thickBot="1">
      <c r="A212" s="48" t="s">
        <v>116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9"/>
      <c r="O212" s="25"/>
    </row>
    <row r="213" spans="1:15" ht="15.75" thickBot="1">
      <c r="A213" s="27">
        <v>89</v>
      </c>
      <c r="B213" s="18" t="s">
        <v>29</v>
      </c>
      <c r="C213" s="6" t="s">
        <v>59</v>
      </c>
      <c r="D213" s="6">
        <v>3.98</v>
      </c>
      <c r="E213" s="6">
        <v>2.64</v>
      </c>
      <c r="F213" s="6">
        <v>0.6</v>
      </c>
      <c r="G213" s="6">
        <v>4.56</v>
      </c>
      <c r="H213" s="6">
        <v>11.44</v>
      </c>
      <c r="I213" s="10">
        <v>97.6</v>
      </c>
      <c r="J213" s="29">
        <v>0.09</v>
      </c>
      <c r="K213" s="29">
        <v>0.05</v>
      </c>
      <c r="L213" s="29">
        <v>8</v>
      </c>
      <c r="M213" s="29">
        <v>34</v>
      </c>
      <c r="N213" s="29">
        <v>1</v>
      </c>
      <c r="O213" s="25"/>
    </row>
    <row r="214" spans="1:15" ht="24.75" thickBot="1">
      <c r="A214" s="27">
        <v>71</v>
      </c>
      <c r="B214" s="18" t="s">
        <v>137</v>
      </c>
      <c r="C214" s="6">
        <v>40</v>
      </c>
      <c r="D214" s="6"/>
      <c r="E214" s="6">
        <v>0.4</v>
      </c>
      <c r="F214" s="6"/>
      <c r="G214" s="6">
        <v>2.8</v>
      </c>
      <c r="H214" s="6">
        <v>4.18</v>
      </c>
      <c r="I214" s="10">
        <v>43.6</v>
      </c>
      <c r="J214" s="29">
        <v>0.1</v>
      </c>
      <c r="K214" s="29">
        <v>0.0067</v>
      </c>
      <c r="L214" s="29">
        <v>2.8</v>
      </c>
      <c r="M214" s="29">
        <v>19.2</v>
      </c>
      <c r="N214" s="29">
        <v>0.76</v>
      </c>
      <c r="O214" s="25"/>
    </row>
    <row r="215" spans="1:15" ht="17.25" customHeight="1" thickBot="1">
      <c r="A215" s="27">
        <v>306</v>
      </c>
      <c r="B215" s="18" t="s">
        <v>28</v>
      </c>
      <c r="C215" s="6">
        <v>200</v>
      </c>
      <c r="D215" s="6">
        <v>19.38</v>
      </c>
      <c r="E215" s="6">
        <v>20.2</v>
      </c>
      <c r="F215" s="6">
        <v>0</v>
      </c>
      <c r="G215" s="6">
        <v>22.2</v>
      </c>
      <c r="H215" s="6">
        <v>11.87</v>
      </c>
      <c r="I215" s="10">
        <v>321.39</v>
      </c>
      <c r="J215" s="29">
        <v>0.08</v>
      </c>
      <c r="K215" s="29">
        <v>0.06</v>
      </c>
      <c r="L215" s="29">
        <v>30</v>
      </c>
      <c r="M215" s="29">
        <v>76</v>
      </c>
      <c r="N215" s="29">
        <v>4</v>
      </c>
      <c r="O215" s="25"/>
    </row>
    <row r="216" spans="1:15" ht="15.75" thickBot="1">
      <c r="A216" s="27" t="s">
        <v>17</v>
      </c>
      <c r="B216" s="18" t="s">
        <v>69</v>
      </c>
      <c r="C216" s="6">
        <v>175</v>
      </c>
      <c r="D216" s="6">
        <v>2.41</v>
      </c>
      <c r="E216" s="6">
        <v>0</v>
      </c>
      <c r="F216" s="6">
        <v>0</v>
      </c>
      <c r="G216" s="6">
        <v>0</v>
      </c>
      <c r="H216" s="6">
        <v>23.6</v>
      </c>
      <c r="I216" s="10">
        <v>105.4</v>
      </c>
      <c r="J216" s="29">
        <v>0</v>
      </c>
      <c r="K216" s="29">
        <v>0</v>
      </c>
      <c r="L216" s="29">
        <v>0</v>
      </c>
      <c r="M216" s="29">
        <v>1.1</v>
      </c>
      <c r="N216" s="29">
        <v>0.2</v>
      </c>
      <c r="O216" s="25"/>
    </row>
    <row r="217" spans="1:15" ht="15.75" thickBot="1">
      <c r="A217" s="41" t="s">
        <v>17</v>
      </c>
      <c r="B217" s="18" t="s">
        <v>111</v>
      </c>
      <c r="C217" s="6">
        <v>35</v>
      </c>
      <c r="D217" s="6">
        <v>1.92</v>
      </c>
      <c r="E217" s="6">
        <v>2.63</v>
      </c>
      <c r="F217" s="6">
        <v>0</v>
      </c>
      <c r="G217" s="6">
        <v>1.3</v>
      </c>
      <c r="H217" s="6">
        <v>17.99</v>
      </c>
      <c r="I217" s="10">
        <v>91.7</v>
      </c>
      <c r="J217" s="29">
        <v>0.04</v>
      </c>
      <c r="K217" s="29">
        <v>0.01</v>
      </c>
      <c r="L217" s="29">
        <v>0</v>
      </c>
      <c r="M217" s="29">
        <v>7.6</v>
      </c>
      <c r="N217" s="29">
        <v>0.48</v>
      </c>
      <c r="O217" s="25"/>
    </row>
    <row r="218" spans="1:15" ht="15.75" thickBot="1">
      <c r="A218" s="27" t="s">
        <v>17</v>
      </c>
      <c r="B218" s="18" t="s">
        <v>127</v>
      </c>
      <c r="C218" s="6">
        <v>35</v>
      </c>
      <c r="D218" s="6">
        <v>1.23</v>
      </c>
      <c r="E218" s="6">
        <v>1.93</v>
      </c>
      <c r="F218" s="6">
        <v>0</v>
      </c>
      <c r="G218" s="6">
        <v>0.35</v>
      </c>
      <c r="H218" s="6">
        <v>9.74</v>
      </c>
      <c r="I218" s="10">
        <v>50.75</v>
      </c>
      <c r="J218" s="29">
        <v>0.06</v>
      </c>
      <c r="K218" s="29">
        <v>0.03</v>
      </c>
      <c r="L218" s="29">
        <v>0</v>
      </c>
      <c r="M218" s="29">
        <v>10.15</v>
      </c>
      <c r="N218" s="29">
        <v>1.26</v>
      </c>
      <c r="O218" s="25"/>
    </row>
    <row r="219" spans="1:15" ht="15.75" thickBot="1">
      <c r="A219" s="27"/>
      <c r="B219" s="31"/>
      <c r="C219" s="6"/>
      <c r="D219" s="7">
        <f aca="true" t="shared" si="42" ref="D219:N219">SUM(D213:D218)</f>
        <v>28.919999999999998</v>
      </c>
      <c r="E219" s="6">
        <f t="shared" si="42"/>
        <v>27.799999999999997</v>
      </c>
      <c r="F219" s="6">
        <f t="shared" si="42"/>
        <v>0.6</v>
      </c>
      <c r="G219" s="6">
        <f t="shared" si="42"/>
        <v>31.21</v>
      </c>
      <c r="H219" s="6">
        <f t="shared" si="42"/>
        <v>78.82</v>
      </c>
      <c r="I219" s="35">
        <f t="shared" si="42"/>
        <v>710.44</v>
      </c>
      <c r="J219" s="35">
        <f t="shared" si="42"/>
        <v>0.37</v>
      </c>
      <c r="K219" s="35">
        <f t="shared" si="42"/>
        <v>0.1567</v>
      </c>
      <c r="L219" s="35">
        <f t="shared" si="42"/>
        <v>40.8</v>
      </c>
      <c r="M219" s="35">
        <f t="shared" si="42"/>
        <v>148.04999999999998</v>
      </c>
      <c r="N219" s="21">
        <f t="shared" si="42"/>
        <v>7.699999999999999</v>
      </c>
      <c r="O219" s="25"/>
    </row>
    <row r="220" spans="1:15" ht="15.75" thickBot="1">
      <c r="A220" s="48" t="s">
        <v>120</v>
      </c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9"/>
      <c r="O220" s="25"/>
    </row>
    <row r="221" spans="1:15" ht="15.75" thickBot="1">
      <c r="A221" s="27">
        <v>435</v>
      </c>
      <c r="B221" s="18" t="s">
        <v>52</v>
      </c>
      <c r="C221" s="6">
        <v>200</v>
      </c>
      <c r="D221" s="6">
        <v>8.81</v>
      </c>
      <c r="E221" s="6">
        <v>5.06</v>
      </c>
      <c r="F221" s="6">
        <v>0</v>
      </c>
      <c r="G221" s="6">
        <v>0.17</v>
      </c>
      <c r="H221" s="6">
        <v>7.2</v>
      </c>
      <c r="I221" s="10">
        <v>52.31</v>
      </c>
      <c r="J221" s="29">
        <v>0.08</v>
      </c>
      <c r="K221" s="29">
        <v>0.05</v>
      </c>
      <c r="L221" s="29">
        <v>2</v>
      </c>
      <c r="M221" s="29">
        <v>252</v>
      </c>
      <c r="N221" s="29">
        <v>0</v>
      </c>
      <c r="O221" s="25"/>
    </row>
    <row r="222" spans="1:15" ht="15.75" thickBot="1">
      <c r="A222" s="27">
        <v>13009</v>
      </c>
      <c r="B222" s="18" t="s">
        <v>138</v>
      </c>
      <c r="C222" s="6">
        <v>100</v>
      </c>
      <c r="D222" s="6">
        <v>4.54</v>
      </c>
      <c r="E222" s="6">
        <v>7.74</v>
      </c>
      <c r="F222" s="6">
        <v>0</v>
      </c>
      <c r="G222" s="6">
        <v>7.5</v>
      </c>
      <c r="H222" s="6">
        <v>56.88</v>
      </c>
      <c r="I222" s="10">
        <v>326.33</v>
      </c>
      <c r="J222" s="29">
        <v>0.16</v>
      </c>
      <c r="K222" s="29">
        <v>0.04</v>
      </c>
      <c r="L222" s="29">
        <v>0.96</v>
      </c>
      <c r="M222" s="29">
        <v>12.18</v>
      </c>
      <c r="N222" s="29">
        <v>0.8</v>
      </c>
      <c r="O222" s="25"/>
    </row>
    <row r="223" spans="1:15" ht="15.75" thickBot="1">
      <c r="A223" s="27"/>
      <c r="B223" s="18"/>
      <c r="C223" s="6"/>
      <c r="D223" s="7">
        <f aca="true" t="shared" si="43" ref="D223:N223">SUM(D221:D222)</f>
        <v>13.350000000000001</v>
      </c>
      <c r="E223" s="6">
        <f t="shared" si="43"/>
        <v>12.8</v>
      </c>
      <c r="F223" s="6">
        <f t="shared" si="43"/>
        <v>0</v>
      </c>
      <c r="G223" s="6">
        <f t="shared" si="43"/>
        <v>7.67</v>
      </c>
      <c r="H223" s="6">
        <f t="shared" si="43"/>
        <v>64.08</v>
      </c>
      <c r="I223" s="35">
        <f t="shared" si="43"/>
        <v>378.64</v>
      </c>
      <c r="J223" s="35">
        <f t="shared" si="43"/>
        <v>0.24</v>
      </c>
      <c r="K223" s="35">
        <f t="shared" si="43"/>
        <v>0.09</v>
      </c>
      <c r="L223" s="35">
        <f t="shared" si="43"/>
        <v>2.96</v>
      </c>
      <c r="M223" s="35">
        <f t="shared" si="43"/>
        <v>264.18</v>
      </c>
      <c r="N223" s="21">
        <f t="shared" si="43"/>
        <v>0.8</v>
      </c>
      <c r="O223" s="25"/>
    </row>
    <row r="224" spans="1:15" ht="15.75" thickBot="1">
      <c r="A224" s="27"/>
      <c r="B224" s="18" t="s">
        <v>5</v>
      </c>
      <c r="C224" s="6"/>
      <c r="D224" s="15">
        <f>D223+D219+D208+D211</f>
        <v>54.3</v>
      </c>
      <c r="E224" s="6">
        <f aca="true" t="shared" si="44" ref="E224:N224">E223+E219+E208</f>
        <v>48.529999999999994</v>
      </c>
      <c r="F224" s="6">
        <f t="shared" si="44"/>
        <v>0.6</v>
      </c>
      <c r="G224" s="6">
        <f t="shared" si="44"/>
        <v>48.580000000000005</v>
      </c>
      <c r="H224" s="6">
        <f t="shared" si="44"/>
        <v>199.39</v>
      </c>
      <c r="I224" s="35">
        <f t="shared" si="44"/>
        <v>1429.78</v>
      </c>
      <c r="J224" s="35">
        <f t="shared" si="44"/>
        <v>0.7</v>
      </c>
      <c r="K224" s="35">
        <f t="shared" si="44"/>
        <v>0.2867</v>
      </c>
      <c r="L224" s="35">
        <f t="shared" si="44"/>
        <v>45.089999999999996</v>
      </c>
      <c r="M224" s="35">
        <f t="shared" si="44"/>
        <v>566.25</v>
      </c>
      <c r="N224" s="21">
        <f t="shared" si="44"/>
        <v>11.06</v>
      </c>
      <c r="O224" s="25"/>
    </row>
    <row r="225" spans="1:15" ht="15.75" thickBot="1">
      <c r="A225" s="50" t="s">
        <v>131</v>
      </c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1"/>
      <c r="O225" s="25"/>
    </row>
    <row r="226" spans="1:15" ht="15.75" thickBot="1">
      <c r="A226" s="48" t="s">
        <v>113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9"/>
      <c r="O226" s="25"/>
    </row>
    <row r="227" spans="1:15" ht="24.75" thickBot="1">
      <c r="A227" s="27">
        <v>189</v>
      </c>
      <c r="B227" s="18" t="s">
        <v>37</v>
      </c>
      <c r="C227" s="6" t="s">
        <v>59</v>
      </c>
      <c r="D227" s="6">
        <v>6.24</v>
      </c>
      <c r="E227" s="6">
        <v>6.8</v>
      </c>
      <c r="F227" s="6">
        <v>0</v>
      </c>
      <c r="G227" s="6">
        <v>10</v>
      </c>
      <c r="H227" s="6">
        <v>25.2</v>
      </c>
      <c r="I227" s="10">
        <v>217.33</v>
      </c>
      <c r="J227" s="29">
        <v>0.13</v>
      </c>
      <c r="K227" s="29">
        <v>0.08</v>
      </c>
      <c r="L227" s="29">
        <v>1.33</v>
      </c>
      <c r="M227" s="29">
        <v>156</v>
      </c>
      <c r="N227" s="29">
        <v>2.67</v>
      </c>
      <c r="O227" s="25"/>
    </row>
    <row r="228" spans="1:15" ht="15.75" thickBot="1">
      <c r="A228" s="27">
        <v>430</v>
      </c>
      <c r="B228" s="18" t="s">
        <v>3</v>
      </c>
      <c r="C228" s="6">
        <v>150</v>
      </c>
      <c r="D228" s="6">
        <v>0.63</v>
      </c>
      <c r="E228" s="6">
        <v>0.1</v>
      </c>
      <c r="F228" s="6">
        <v>0</v>
      </c>
      <c r="G228" s="6">
        <v>0</v>
      </c>
      <c r="H228" s="6">
        <v>9.7</v>
      </c>
      <c r="I228" s="10">
        <v>37</v>
      </c>
      <c r="J228" s="29">
        <v>0</v>
      </c>
      <c r="K228" s="29">
        <v>0</v>
      </c>
      <c r="L228" s="29">
        <v>0</v>
      </c>
      <c r="M228" s="29">
        <v>3.75</v>
      </c>
      <c r="N228" s="29">
        <v>0.75</v>
      </c>
      <c r="O228" s="25"/>
    </row>
    <row r="229" spans="1:15" ht="15.75" thickBot="1">
      <c r="A229" s="27">
        <v>14</v>
      </c>
      <c r="B229" s="18" t="s">
        <v>20</v>
      </c>
      <c r="C229" s="6">
        <v>15</v>
      </c>
      <c r="D229" s="6">
        <v>3.69</v>
      </c>
      <c r="E229" s="6">
        <v>4.02</v>
      </c>
      <c r="F229" s="6">
        <v>4.02</v>
      </c>
      <c r="G229" s="6">
        <v>4.35</v>
      </c>
      <c r="H229" s="6">
        <v>0</v>
      </c>
      <c r="I229" s="10">
        <v>55.5</v>
      </c>
      <c r="J229" s="29">
        <v>0.01</v>
      </c>
      <c r="K229" s="29">
        <v>0.01</v>
      </c>
      <c r="L229" s="29">
        <v>0</v>
      </c>
      <c r="M229" s="29">
        <v>132</v>
      </c>
      <c r="N229" s="29">
        <v>0.15</v>
      </c>
      <c r="O229" s="25"/>
    </row>
    <row r="230" spans="1:15" ht="15.75" thickBot="1">
      <c r="A230" s="27" t="s">
        <v>17</v>
      </c>
      <c r="B230" s="18" t="s">
        <v>64</v>
      </c>
      <c r="C230" s="6">
        <v>5</v>
      </c>
      <c r="D230" s="6">
        <v>1.14</v>
      </c>
      <c r="E230" s="6">
        <v>0.6</v>
      </c>
      <c r="F230" s="6"/>
      <c r="G230" s="6">
        <v>4.2</v>
      </c>
      <c r="H230" s="6">
        <v>3.75</v>
      </c>
      <c r="I230" s="10">
        <v>55</v>
      </c>
      <c r="J230" s="29">
        <v>0</v>
      </c>
      <c r="K230" s="29">
        <v>0</v>
      </c>
      <c r="L230" s="29">
        <v>0</v>
      </c>
      <c r="M230" s="29">
        <v>0.5</v>
      </c>
      <c r="N230" s="29">
        <v>0</v>
      </c>
      <c r="O230" s="25"/>
    </row>
    <row r="231" spans="1:15" ht="15.75" thickBot="1">
      <c r="A231" s="41" t="s">
        <v>17</v>
      </c>
      <c r="B231" s="18" t="s">
        <v>111</v>
      </c>
      <c r="C231" s="6">
        <v>30</v>
      </c>
      <c r="D231" s="6">
        <v>1.65</v>
      </c>
      <c r="E231" s="6">
        <v>2.63</v>
      </c>
      <c r="F231" s="6">
        <v>0</v>
      </c>
      <c r="G231" s="6">
        <v>1.3</v>
      </c>
      <c r="H231" s="6">
        <v>17.99</v>
      </c>
      <c r="I231" s="10">
        <v>91.7</v>
      </c>
      <c r="J231" s="29">
        <v>0.04</v>
      </c>
      <c r="K231" s="29">
        <v>0.01</v>
      </c>
      <c r="L231" s="29">
        <v>0</v>
      </c>
      <c r="M231" s="29">
        <v>7.6</v>
      </c>
      <c r="N231" s="29">
        <v>0.48</v>
      </c>
      <c r="O231" s="25"/>
    </row>
    <row r="232" spans="1:15" ht="15.75" thickBot="1">
      <c r="A232" s="27"/>
      <c r="B232" s="18"/>
      <c r="C232" s="6"/>
      <c r="D232" s="7">
        <f>SUM(D227:D231)</f>
        <v>13.350000000000001</v>
      </c>
      <c r="E232" s="6">
        <v>16.37</v>
      </c>
      <c r="F232" s="6">
        <f aca="true" t="shared" si="45" ref="F232:N232">SUM(F227:F231)</f>
        <v>4.02</v>
      </c>
      <c r="G232" s="6">
        <f t="shared" si="45"/>
        <v>19.85</v>
      </c>
      <c r="H232" s="6">
        <f t="shared" si="45"/>
        <v>56.64</v>
      </c>
      <c r="I232" s="35">
        <f t="shared" si="45"/>
        <v>456.53000000000003</v>
      </c>
      <c r="J232" s="35">
        <f t="shared" si="45"/>
        <v>0.18000000000000002</v>
      </c>
      <c r="K232" s="35">
        <f t="shared" si="45"/>
        <v>0.09999999999999999</v>
      </c>
      <c r="L232" s="35">
        <f t="shared" si="45"/>
        <v>1.33</v>
      </c>
      <c r="M232" s="35">
        <f t="shared" si="45"/>
        <v>299.85</v>
      </c>
      <c r="N232" s="21">
        <f t="shared" si="45"/>
        <v>4.05</v>
      </c>
      <c r="O232" s="25"/>
    </row>
    <row r="233" spans="1:15" ht="15.75" thickBot="1">
      <c r="A233" s="48" t="s">
        <v>114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9"/>
      <c r="O233" s="25"/>
    </row>
    <row r="234" spans="1:15" ht="15.75" thickBot="1">
      <c r="A234" s="30" t="s">
        <v>17</v>
      </c>
      <c r="B234" s="18" t="s">
        <v>24</v>
      </c>
      <c r="C234" s="6">
        <v>70</v>
      </c>
      <c r="D234" s="6">
        <v>4.92</v>
      </c>
      <c r="E234" s="6">
        <v>0.72</v>
      </c>
      <c r="F234" s="6">
        <v>0</v>
      </c>
      <c r="G234" s="6">
        <v>0.18</v>
      </c>
      <c r="H234" s="6">
        <v>6.75</v>
      </c>
      <c r="I234" s="13">
        <v>34.2</v>
      </c>
      <c r="J234" s="29">
        <v>0.06</v>
      </c>
      <c r="K234" s="29">
        <v>0.03</v>
      </c>
      <c r="L234" s="29">
        <v>38</v>
      </c>
      <c r="M234" s="29">
        <v>35</v>
      </c>
      <c r="N234" s="29">
        <v>0.1</v>
      </c>
      <c r="O234" s="25"/>
    </row>
    <row r="235" spans="1:15" ht="15.75" thickBot="1">
      <c r="A235" s="27"/>
      <c r="B235" s="16"/>
      <c r="C235" s="13"/>
      <c r="D235" s="15">
        <f aca="true" t="shared" si="46" ref="D235:N235">SUM(D234:D234)</f>
        <v>4.92</v>
      </c>
      <c r="E235" s="15">
        <f t="shared" si="46"/>
        <v>0.72</v>
      </c>
      <c r="F235" s="15">
        <f t="shared" si="46"/>
        <v>0</v>
      </c>
      <c r="G235" s="15">
        <f t="shared" si="46"/>
        <v>0.18</v>
      </c>
      <c r="H235" s="15">
        <f t="shared" si="46"/>
        <v>6.75</v>
      </c>
      <c r="I235" s="15">
        <f t="shared" si="46"/>
        <v>34.2</v>
      </c>
      <c r="J235" s="15">
        <f t="shared" si="46"/>
        <v>0.06</v>
      </c>
      <c r="K235" s="15">
        <f t="shared" si="46"/>
        <v>0.03</v>
      </c>
      <c r="L235" s="15">
        <f t="shared" si="46"/>
        <v>38</v>
      </c>
      <c r="M235" s="15">
        <f t="shared" si="46"/>
        <v>35</v>
      </c>
      <c r="N235" s="15">
        <f t="shared" si="46"/>
        <v>0.1</v>
      </c>
      <c r="O235" s="25"/>
    </row>
    <row r="236" spans="1:15" ht="15.75" thickBot="1">
      <c r="A236" s="48" t="s">
        <v>116</v>
      </c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9"/>
      <c r="O236" s="25"/>
    </row>
    <row r="237" spans="1:15" ht="48.75" thickBot="1">
      <c r="A237" s="37" t="s">
        <v>101</v>
      </c>
      <c r="B237" s="16" t="s">
        <v>104</v>
      </c>
      <c r="C237" s="11">
        <v>60</v>
      </c>
      <c r="D237" s="11">
        <v>3.13</v>
      </c>
      <c r="E237" s="11">
        <v>0.72</v>
      </c>
      <c r="F237" s="11">
        <v>0</v>
      </c>
      <c r="G237" s="11">
        <v>2.3</v>
      </c>
      <c r="H237" s="11">
        <v>3.47</v>
      </c>
      <c r="I237" s="10">
        <v>37.35</v>
      </c>
      <c r="J237" s="29">
        <v>0.01</v>
      </c>
      <c r="K237" s="29">
        <v>0.01</v>
      </c>
      <c r="L237" s="29">
        <v>10.8</v>
      </c>
      <c r="M237" s="29">
        <v>19.6</v>
      </c>
      <c r="N237" s="29">
        <v>0.28</v>
      </c>
      <c r="O237" s="25"/>
    </row>
    <row r="238" spans="1:15" ht="15.75" thickBot="1">
      <c r="A238" s="38">
        <v>95</v>
      </c>
      <c r="B238" s="18" t="s">
        <v>139</v>
      </c>
      <c r="C238" s="6" t="s">
        <v>58</v>
      </c>
      <c r="D238" s="6">
        <v>4.48</v>
      </c>
      <c r="E238" s="6">
        <v>3</v>
      </c>
      <c r="F238" s="6">
        <v>0</v>
      </c>
      <c r="G238" s="6">
        <v>4.2</v>
      </c>
      <c r="H238" s="6">
        <v>10.2</v>
      </c>
      <c r="I238" s="10">
        <v>91</v>
      </c>
      <c r="J238" s="29">
        <v>0.08</v>
      </c>
      <c r="K238" s="29">
        <v>0.04</v>
      </c>
      <c r="L238" s="29">
        <v>11</v>
      </c>
      <c r="M238" s="29">
        <v>30</v>
      </c>
      <c r="N238" s="29">
        <v>0.8</v>
      </c>
      <c r="O238" s="25"/>
    </row>
    <row r="239" spans="1:15" ht="24.75" thickBot="1">
      <c r="A239" s="30">
        <v>315</v>
      </c>
      <c r="B239" s="18" t="s">
        <v>22</v>
      </c>
      <c r="C239" s="6">
        <v>50</v>
      </c>
      <c r="D239" s="6">
        <v>9.7</v>
      </c>
      <c r="E239" s="6">
        <v>8.7</v>
      </c>
      <c r="F239" s="6">
        <v>0</v>
      </c>
      <c r="G239" s="6">
        <v>4.9</v>
      </c>
      <c r="H239" s="6">
        <v>5.5</v>
      </c>
      <c r="I239" s="13">
        <v>102</v>
      </c>
      <c r="J239" s="29">
        <v>0.04</v>
      </c>
      <c r="K239" s="29">
        <v>0.01</v>
      </c>
      <c r="L239" s="29">
        <v>8</v>
      </c>
      <c r="M239" s="29">
        <v>42.9</v>
      </c>
      <c r="N239" s="29">
        <v>1.1</v>
      </c>
      <c r="O239" s="25"/>
    </row>
    <row r="240" spans="1:15" ht="15.75" thickBot="1">
      <c r="A240" s="27">
        <v>371</v>
      </c>
      <c r="B240" s="18" t="s">
        <v>11</v>
      </c>
      <c r="C240" s="6">
        <v>20</v>
      </c>
      <c r="D240" s="6">
        <v>0.42</v>
      </c>
      <c r="E240" s="6">
        <v>0.3</v>
      </c>
      <c r="F240" s="6">
        <v>0</v>
      </c>
      <c r="G240" s="6">
        <v>1</v>
      </c>
      <c r="H240" s="6">
        <v>0.6</v>
      </c>
      <c r="I240" s="10">
        <v>15.4</v>
      </c>
      <c r="J240" s="29">
        <v>0.01</v>
      </c>
      <c r="K240" s="29">
        <v>0.01</v>
      </c>
      <c r="L240" s="29">
        <v>0</v>
      </c>
      <c r="M240" s="29">
        <v>4.8</v>
      </c>
      <c r="N240" s="29">
        <v>0.03</v>
      </c>
      <c r="O240" s="25"/>
    </row>
    <row r="241" spans="1:15" ht="15.75" thickBot="1">
      <c r="A241" s="27">
        <v>335</v>
      </c>
      <c r="B241" s="18" t="s">
        <v>18</v>
      </c>
      <c r="C241" s="6">
        <v>150</v>
      </c>
      <c r="D241" s="6">
        <v>4.67</v>
      </c>
      <c r="E241" s="6">
        <v>3.73</v>
      </c>
      <c r="F241" s="6">
        <v>0</v>
      </c>
      <c r="G241" s="6">
        <v>6.48</v>
      </c>
      <c r="H241" s="6">
        <v>24.3</v>
      </c>
      <c r="I241" s="10">
        <v>169.2</v>
      </c>
      <c r="J241" s="29">
        <v>0.14</v>
      </c>
      <c r="K241" s="29">
        <v>0.08</v>
      </c>
      <c r="L241" s="29">
        <v>5</v>
      </c>
      <c r="M241" s="29">
        <v>47</v>
      </c>
      <c r="N241" s="29">
        <v>1.1</v>
      </c>
      <c r="O241" s="25"/>
    </row>
    <row r="242" spans="1:15" ht="15.75" thickBot="1">
      <c r="A242" s="28">
        <v>442</v>
      </c>
      <c r="B242" s="18" t="s">
        <v>47</v>
      </c>
      <c r="C242" s="6">
        <v>150</v>
      </c>
      <c r="D242" s="6">
        <v>7.51</v>
      </c>
      <c r="E242" s="6">
        <v>0.75</v>
      </c>
      <c r="F242" s="6">
        <v>0</v>
      </c>
      <c r="G242" s="6">
        <v>0.15</v>
      </c>
      <c r="H242" s="6">
        <v>14.85</v>
      </c>
      <c r="I242" s="10">
        <v>64.5</v>
      </c>
      <c r="J242" s="36">
        <v>0.02</v>
      </c>
      <c r="K242" s="36">
        <v>0.01</v>
      </c>
      <c r="L242" s="36">
        <v>3</v>
      </c>
      <c r="M242" s="36">
        <v>10.5</v>
      </c>
      <c r="N242" s="36">
        <v>2.1</v>
      </c>
      <c r="O242" s="25"/>
    </row>
    <row r="243" spans="1:15" ht="15.75" thickBot="1">
      <c r="A243" s="41" t="s">
        <v>17</v>
      </c>
      <c r="B243" s="18" t="s">
        <v>124</v>
      </c>
      <c r="C243" s="6">
        <v>35</v>
      </c>
      <c r="D243" s="6">
        <v>1.92</v>
      </c>
      <c r="E243" s="6">
        <v>2.63</v>
      </c>
      <c r="F243" s="6">
        <v>0</v>
      </c>
      <c r="G243" s="6">
        <v>1.3</v>
      </c>
      <c r="H243" s="6">
        <v>17.99</v>
      </c>
      <c r="I243" s="10">
        <v>91.7</v>
      </c>
      <c r="J243" s="29">
        <v>0.04</v>
      </c>
      <c r="K243" s="29">
        <v>0.01</v>
      </c>
      <c r="L243" s="29">
        <v>0</v>
      </c>
      <c r="M243" s="29">
        <v>7.6</v>
      </c>
      <c r="N243" s="29">
        <v>0.48</v>
      </c>
      <c r="O243" s="25"/>
    </row>
    <row r="244" spans="1:15" ht="15.75" thickBot="1">
      <c r="A244" s="27" t="s">
        <v>17</v>
      </c>
      <c r="B244" s="18" t="s">
        <v>133</v>
      </c>
      <c r="C244" s="6">
        <v>40</v>
      </c>
      <c r="D244" s="6">
        <v>1.41</v>
      </c>
      <c r="E244" s="6">
        <v>2.2</v>
      </c>
      <c r="F244" s="6">
        <v>0</v>
      </c>
      <c r="G244" s="6">
        <v>0.23</v>
      </c>
      <c r="H244" s="6">
        <v>11.13</v>
      </c>
      <c r="I244" s="10">
        <v>58</v>
      </c>
      <c r="J244" s="36">
        <v>0.07</v>
      </c>
      <c r="K244" s="36">
        <v>0.03</v>
      </c>
      <c r="L244" s="36">
        <v>0</v>
      </c>
      <c r="M244" s="36">
        <v>11.6</v>
      </c>
      <c r="N244" s="36">
        <v>1.44</v>
      </c>
      <c r="O244" s="25"/>
    </row>
    <row r="245" spans="1:15" ht="15.75" thickBot="1">
      <c r="A245" s="27"/>
      <c r="B245" s="18"/>
      <c r="C245" s="6"/>
      <c r="D245" s="7">
        <f>SUM(D237:D244)</f>
        <v>33.239999999999995</v>
      </c>
      <c r="E245" s="7">
        <f aca="true" t="shared" si="47" ref="E245:N245">SUM(E237:E244)</f>
        <v>22.029999999999998</v>
      </c>
      <c r="F245" s="7">
        <f t="shared" si="47"/>
        <v>0</v>
      </c>
      <c r="G245" s="7">
        <f t="shared" si="47"/>
        <v>20.560000000000002</v>
      </c>
      <c r="H245" s="7">
        <f t="shared" si="47"/>
        <v>88.04</v>
      </c>
      <c r="I245" s="7">
        <f t="shared" si="47"/>
        <v>629.15</v>
      </c>
      <c r="J245" s="7">
        <f t="shared" si="47"/>
        <v>0.41000000000000003</v>
      </c>
      <c r="K245" s="7">
        <f t="shared" si="47"/>
        <v>0.20000000000000004</v>
      </c>
      <c r="L245" s="7">
        <f t="shared" si="47"/>
        <v>37.8</v>
      </c>
      <c r="M245" s="7">
        <f t="shared" si="47"/>
        <v>174</v>
      </c>
      <c r="N245" s="7">
        <f t="shared" si="47"/>
        <v>7.33</v>
      </c>
      <c r="O245" s="25"/>
    </row>
    <row r="246" spans="1:15" ht="15.75" thickBot="1">
      <c r="A246" s="48" t="s">
        <v>120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9"/>
      <c r="O246" s="25"/>
    </row>
    <row r="247" spans="1:15" ht="15.75" thickBot="1">
      <c r="A247" s="27">
        <v>471</v>
      </c>
      <c r="B247" s="18" t="s">
        <v>53</v>
      </c>
      <c r="C247" s="6">
        <v>60</v>
      </c>
      <c r="D247" s="6">
        <v>2.53</v>
      </c>
      <c r="E247" s="6">
        <v>5.04</v>
      </c>
      <c r="F247" s="6">
        <v>0</v>
      </c>
      <c r="G247" s="6">
        <v>4.2</v>
      </c>
      <c r="H247" s="6">
        <v>38.08</v>
      </c>
      <c r="I247" s="10">
        <v>212.8</v>
      </c>
      <c r="J247" s="29">
        <v>0.07</v>
      </c>
      <c r="K247" s="29">
        <v>0.04</v>
      </c>
      <c r="L247" s="29">
        <v>0</v>
      </c>
      <c r="M247" s="29">
        <v>9</v>
      </c>
      <c r="N247" s="29">
        <v>0.4</v>
      </c>
      <c r="O247" s="25"/>
    </row>
    <row r="248" spans="1:15" ht="15.75" thickBot="1">
      <c r="A248" s="27">
        <v>435</v>
      </c>
      <c r="B248" s="18" t="s">
        <v>43</v>
      </c>
      <c r="C248" s="6">
        <v>200</v>
      </c>
      <c r="D248" s="6">
        <v>6.03</v>
      </c>
      <c r="E248" s="6">
        <v>6.78</v>
      </c>
      <c r="F248" s="6">
        <v>0</v>
      </c>
      <c r="G248" s="6">
        <v>5.89</v>
      </c>
      <c r="H248" s="6">
        <v>11.23</v>
      </c>
      <c r="I248" s="10">
        <v>125.56</v>
      </c>
      <c r="J248" s="29">
        <v>0.08</v>
      </c>
      <c r="K248" s="29">
        <v>0.05</v>
      </c>
      <c r="L248" s="29">
        <v>3</v>
      </c>
      <c r="M248" s="29">
        <v>252</v>
      </c>
      <c r="N248" s="29">
        <v>2</v>
      </c>
      <c r="O248" s="25"/>
    </row>
    <row r="249" spans="1:15" ht="15.75" thickBot="1">
      <c r="A249" s="27"/>
      <c r="B249" s="18"/>
      <c r="C249" s="6"/>
      <c r="D249" s="7">
        <f aca="true" t="shared" si="48" ref="D249:I249">SUM(D247:D248)</f>
        <v>8.56</v>
      </c>
      <c r="E249" s="6">
        <f t="shared" si="48"/>
        <v>11.82</v>
      </c>
      <c r="F249" s="6">
        <f t="shared" si="48"/>
        <v>0</v>
      </c>
      <c r="G249" s="6">
        <f t="shared" si="48"/>
        <v>10.09</v>
      </c>
      <c r="H249" s="6">
        <f t="shared" si="48"/>
        <v>49.31</v>
      </c>
      <c r="I249" s="35">
        <f t="shared" si="48"/>
        <v>338.36</v>
      </c>
      <c r="J249" s="29"/>
      <c r="K249" s="29"/>
      <c r="L249" s="29"/>
      <c r="M249" s="29"/>
      <c r="N249" s="29"/>
      <c r="O249" s="25"/>
    </row>
    <row r="250" spans="1:15" ht="15.75" thickBot="1">
      <c r="A250" s="27"/>
      <c r="B250" s="18" t="s">
        <v>5</v>
      </c>
      <c r="C250" s="6"/>
      <c r="D250" s="15">
        <f>D249+D245+D232+D235</f>
        <v>60.07</v>
      </c>
      <c r="E250" s="6">
        <f aca="true" t="shared" si="49" ref="E250:N250">E249+E245+E232</f>
        <v>50.22</v>
      </c>
      <c r="F250" s="6">
        <f t="shared" si="49"/>
        <v>4.02</v>
      </c>
      <c r="G250" s="6">
        <f t="shared" si="49"/>
        <v>50.5</v>
      </c>
      <c r="H250" s="6">
        <f t="shared" si="49"/>
        <v>193.99</v>
      </c>
      <c r="I250" s="35">
        <f t="shared" si="49"/>
        <v>1424.04</v>
      </c>
      <c r="J250" s="35">
        <f t="shared" si="49"/>
        <v>0.5900000000000001</v>
      </c>
      <c r="K250" s="35">
        <f t="shared" si="49"/>
        <v>0.30000000000000004</v>
      </c>
      <c r="L250" s="35">
        <f t="shared" si="49"/>
        <v>39.129999999999995</v>
      </c>
      <c r="M250" s="35">
        <f t="shared" si="49"/>
        <v>473.85</v>
      </c>
      <c r="N250" s="21">
        <f t="shared" si="49"/>
        <v>11.379999999999999</v>
      </c>
      <c r="O250" s="25"/>
    </row>
    <row r="251" spans="1:14" ht="15.75" thickBot="1">
      <c r="A251" s="27"/>
      <c r="B251" s="18" t="s">
        <v>102</v>
      </c>
      <c r="C251" s="6"/>
      <c r="D251" s="6"/>
      <c r="E251" s="33">
        <f>E39+E64+E86+E109+E131+E154+E177+E202+E224+E250</f>
        <v>525.9599999999999</v>
      </c>
      <c r="F251" s="33">
        <f>F39+F64+F86+F109+F131+F154+F177+F202+F224+F250</f>
        <v>16.676</v>
      </c>
      <c r="G251" s="33">
        <f>G39+G64+G86+G109+G131+G154+G177+G202+G224+G250</f>
        <v>514.1428571428571</v>
      </c>
      <c r="H251" s="33">
        <f>H39+H64+H86+H109+H131+H154+H177+H202+H224+H250</f>
        <v>2121.9799999999996</v>
      </c>
      <c r="I251" s="33">
        <f>I39+I64+I86+I109+I131+I154+I177+I202+I224+I250</f>
        <v>14199.880000000001</v>
      </c>
      <c r="J251" s="32"/>
      <c r="K251" s="32"/>
      <c r="L251" s="32"/>
      <c r="M251" s="32"/>
      <c r="N251" s="32"/>
    </row>
    <row r="252" spans="1:14" ht="15.75" thickBot="1">
      <c r="A252" s="27"/>
      <c r="B252" s="18" t="s">
        <v>103</v>
      </c>
      <c r="C252" s="6"/>
      <c r="D252" s="6"/>
      <c r="E252" s="33">
        <f>(E40+E65+E87+E110+E132+E155+E178+E203+E225+E251)/10</f>
        <v>52.59599999999999</v>
      </c>
      <c r="F252" s="33">
        <f>(F40+F65+F87+F110+F132+F155+F178+F203+F225+F251)/10</f>
        <v>1.6675999999999997</v>
      </c>
      <c r="G252" s="33">
        <f>(G40+G65+G87+G110+G132+G155+G178+G203+G225+G251)/10</f>
        <v>51.41428571428571</v>
      </c>
      <c r="H252" s="33">
        <f>(H40+H65+H87+H110+H132+H155+H178+H203+H225+H251)/10</f>
        <v>212.19799999999995</v>
      </c>
      <c r="I252" s="33">
        <f>(I40+I65+I87+I110+I132+I155+I178+I203+I225+I251)/10</f>
        <v>1419.988</v>
      </c>
      <c r="J252" s="32"/>
      <c r="K252" s="32"/>
      <c r="L252" s="32"/>
      <c r="M252" s="32"/>
      <c r="N252" s="32"/>
    </row>
    <row r="253" spans="1:14" ht="15">
      <c r="A253" s="39"/>
      <c r="B253" s="39"/>
      <c r="C253" s="39"/>
      <c r="D253" s="40"/>
      <c r="E253" s="39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1:14" ht="1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</row>
    <row r="255" spans="1:14" ht="1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</row>
  </sheetData>
  <sheetProtection/>
  <mergeCells count="68">
    <mergeCell ref="A209:N209"/>
    <mergeCell ref="A233:N233"/>
    <mergeCell ref="A246:N246"/>
    <mergeCell ref="A212:N212"/>
    <mergeCell ref="A220:N220"/>
    <mergeCell ref="A225:N225"/>
    <mergeCell ref="A226:N226"/>
    <mergeCell ref="A236:N236"/>
    <mergeCell ref="A179:N179"/>
    <mergeCell ref="A188:N188"/>
    <mergeCell ref="A197:N197"/>
    <mergeCell ref="A203:N203"/>
    <mergeCell ref="A204:N204"/>
    <mergeCell ref="A185:N185"/>
    <mergeCell ref="A111:N111"/>
    <mergeCell ref="A119:N119"/>
    <mergeCell ref="A155:N155"/>
    <mergeCell ref="A156:N156"/>
    <mergeCell ref="A164:N164"/>
    <mergeCell ref="A127:N127"/>
    <mergeCell ref="A132:N132"/>
    <mergeCell ref="A133:N133"/>
    <mergeCell ref="A138:N138"/>
    <mergeCell ref="A173:N173"/>
    <mergeCell ref="A178:N178"/>
    <mergeCell ref="A161:N161"/>
    <mergeCell ref="A93:N93"/>
    <mergeCell ref="A116:N116"/>
    <mergeCell ref="A96:N96"/>
    <mergeCell ref="A105:N105"/>
    <mergeCell ref="A110:N110"/>
    <mergeCell ref="A141:N141"/>
    <mergeCell ref="A149:N149"/>
    <mergeCell ref="M14:N15"/>
    <mergeCell ref="J14:L15"/>
    <mergeCell ref="A17:N17"/>
    <mergeCell ref="A14:A16"/>
    <mergeCell ref="E14:H14"/>
    <mergeCell ref="I14:I16"/>
    <mergeCell ref="B14:B16"/>
    <mergeCell ref="C14:C16"/>
    <mergeCell ref="D14:D16"/>
    <mergeCell ref="A25:N25"/>
    <mergeCell ref="A47:N47"/>
    <mergeCell ref="A40:N40"/>
    <mergeCell ref="A74:N74"/>
    <mergeCell ref="A71:N71"/>
    <mergeCell ref="S28:T28"/>
    <mergeCell ref="A10:N10"/>
    <mergeCell ref="A11:N11"/>
    <mergeCell ref="A12:N12"/>
    <mergeCell ref="A13:N13"/>
    <mergeCell ref="R42:S42"/>
    <mergeCell ref="S51:T51"/>
    <mergeCell ref="A18:N18"/>
    <mergeCell ref="A28:N28"/>
    <mergeCell ref="A35:N35"/>
    <mergeCell ref="A41:N41"/>
    <mergeCell ref="A82:N82"/>
    <mergeCell ref="A87:N87"/>
    <mergeCell ref="A88:N88"/>
    <mergeCell ref="E15:E16"/>
    <mergeCell ref="G15:G16"/>
    <mergeCell ref="H15:H16"/>
    <mergeCell ref="A59:M59"/>
    <mergeCell ref="A65:N65"/>
    <mergeCell ref="A66:N66"/>
    <mergeCell ref="A50:N50"/>
  </mergeCells>
  <printOptions/>
  <pageMargins left="0" right="0" top="0.5905511811023623" bottom="0.1968503937007874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2012-07-30T03:03:42Z</cp:lastPrinted>
  <dcterms:created xsi:type="dcterms:W3CDTF">2010-07-20T11:13:07Z</dcterms:created>
  <dcterms:modified xsi:type="dcterms:W3CDTF">2013-07-15T14:15:46Z</dcterms:modified>
  <cp:category/>
  <cp:version/>
  <cp:contentType/>
  <cp:contentStatus/>
</cp:coreProperties>
</file>